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xWindow="1230" yWindow="120" windowWidth="19530" windowHeight="13065" tabRatio="929" firstSheet="1" activeTab="17"/>
  </bookViews>
  <sheets>
    <sheet name="目录" sheetId="1" r:id="rId1"/>
    <sheet name="1.财政收支总表" sheetId="2" r:id="rId2"/>
    <sheet name="2.一般公共收支决算表" sheetId="3" r:id="rId3"/>
    <sheet name="3.一般公共支出功能分类表" sheetId="4" r:id="rId4"/>
    <sheet name="4.一般公共(基本)支出经济分类表" sheetId="5" r:id="rId5"/>
    <sheet name="5.政府性基金收支表" sheetId="6" r:id="rId6"/>
    <sheet name="6.政府性基金支出功能分类表" sheetId="7" r:id="rId7"/>
    <sheet name="7.国有资本经营收支表" sheetId="8" r:id="rId8"/>
    <sheet name="8.社会保险基金收支表" sheetId="9" r:id="rId9"/>
    <sheet name="9.“三公经费”决算表" sheetId="10" r:id="rId10"/>
    <sheet name="10.财政收支总表 (区本级)" sheetId="11" r:id="rId11"/>
    <sheet name="11.一般公共收支表 (区级）" sheetId="12" r:id="rId12"/>
    <sheet name="12.一般公共支出表 (区级）" sheetId="13" r:id="rId13"/>
    <sheet name="13.一般公共转移性收支表（区级）" sheetId="14" r:id="rId14"/>
    <sheet name="14.一般公共转移支付表（区级分地区）" sheetId="15" r:id="rId15"/>
    <sheet name="15.一般公共转移支付表（区级分项目）" sheetId="16" r:id="rId16"/>
    <sheet name="16.政府性基金支出功能分类表 (区级)" sheetId="28" r:id="rId17"/>
    <sheet name="17.政府性基金转移性收支表（区级）" sheetId="18" r:id="rId18"/>
    <sheet name="18.国有资本经营收支表 (区本级)" sheetId="19" r:id="rId19"/>
    <sheet name="19.地方政府债务余额情况表" sheetId="20" r:id="rId20"/>
    <sheet name="20.地方政府专项债务分项目余额情况表" sheetId="21" r:id="rId21"/>
    <sheet name="21.地方政府债务限额及余额决算表" sheetId="22" r:id="rId22"/>
    <sheet name="22.政府债券使用情况表" sheetId="23" r:id="rId23"/>
    <sheet name="23.专项债项目实施进度表 " sheetId="24" r:id="rId24"/>
    <sheet name="24.地方政府债务相关情况表" sheetId="25" r:id="rId25"/>
    <sheet name="25.政府债务指标表" sheetId="26" r:id="rId26"/>
    <sheet name="Sheet1" sheetId="27" r:id="rId27"/>
  </sheets>
  <externalReferences>
    <externalReference r:id="rId29"/>
    <externalReference r:id="rId30"/>
    <externalReference r:id="rId31"/>
    <externalReference r:id="rId32"/>
    <externalReference r:id="rId33"/>
  </externalReferences>
  <definedNames>
    <definedName name="_xlnm._FilterDatabase" localSheetId="12" hidden="1">'12.一般公共支出表 (区级）'!$A$3:$C$492</definedName>
    <definedName name="_xlnm._FilterDatabase" localSheetId="16" hidden="1">'16.政府性基金支出功能分类表 (区级)'!$A$2:$C$44</definedName>
    <definedName name="_xlnm._FilterDatabase" localSheetId="17" hidden="1">'17.政府性基金转移性收支表（区级）'!#REF!</definedName>
    <definedName name="_xlnm._FilterDatabase" localSheetId="22" hidden="1">'22.政府债券使用情况表'!$A$3:$G$15</definedName>
    <definedName name="_xlnm._FilterDatabase" localSheetId="23" hidden="1">'23.专项债项目实施进度表 '!#REF!</definedName>
    <definedName name="_xlnm._FilterDatabase" localSheetId="3" hidden="1">'3.一般公共支出功能分类表'!#REF!</definedName>
    <definedName name="_xlnm._FilterDatabase" localSheetId="6" hidden="1">'6.政府性基金支出功能分类表'!$A$2:$C$44</definedName>
    <definedName name="fa" localSheetId="23">#REF!</definedName>
    <definedName name="fw_0" localSheetId="1">[1]审表二!$L$73:$L$154</definedName>
    <definedName name="fw_0" localSheetId="10">[1]审表二!$L$73:$L$154</definedName>
    <definedName name="fw_0" localSheetId="21">[2]审表二!$L$73:$L$154</definedName>
    <definedName name="fw_0" localSheetId="22">[2]审表二!$L$73:$L$154</definedName>
    <definedName name="fw_0" localSheetId="23">[2]审表二!$L$73:$L$154</definedName>
    <definedName name="fw_0" localSheetId="24">[2]审表二!$L$73:$L$154</definedName>
    <definedName name="fw_0" localSheetId="25">[2]审表二!$L$73:$L$154</definedName>
    <definedName name="fw_0">[1]审表二!$L$73:$L$154</definedName>
    <definedName name="fw_04" localSheetId="1">[3]表四!$H$6:$I$57</definedName>
    <definedName name="fw_04" localSheetId="10">[3]表四!$H$6:$I$57</definedName>
    <definedName name="fw_04" localSheetId="11">[3]表四!$H$6:$I$57</definedName>
    <definedName name="fw_04" localSheetId="12">[3]表四!$H$6:$I$57</definedName>
    <definedName name="fw_04" localSheetId="13">[3]表四!$H$6:$I$57</definedName>
    <definedName name="fw_04" localSheetId="18">[3]表四!$H$6:$I$57</definedName>
    <definedName name="fw_04" localSheetId="19">[3]表四!$H$6:$I$57</definedName>
    <definedName name="fw_04" localSheetId="2">[3]表四!$H$6:$I$57</definedName>
    <definedName name="fw_04" localSheetId="20">[3]表四!$H$6:$I$57</definedName>
    <definedName name="fw_04" localSheetId="21">[4]表四!$H$6:$I$57</definedName>
    <definedName name="fw_04" localSheetId="22">[4]表四!$H$6:$I$57</definedName>
    <definedName name="fw_04" localSheetId="23">[4]表四!$H$6:$I$57</definedName>
    <definedName name="fw_04" localSheetId="24">[4]表四!$H$6:$I$57</definedName>
    <definedName name="fw_04" localSheetId="25">[4]表四!$H$6:$I$57</definedName>
    <definedName name="fw_04" localSheetId="5">[3]表四!$H$6:$I$57</definedName>
    <definedName name="fw_04" localSheetId="7">[3]表四!$H$6:$I$57</definedName>
    <definedName name="fw_04" localSheetId="8">[3]表四!$H$6:$I$57</definedName>
    <definedName name="fw_04">[5]表四!$H$6:$I$57</definedName>
    <definedName name="fw_05" localSheetId="1">[3]表五!$G$6:$H$239</definedName>
    <definedName name="fw_05" localSheetId="10">[3]表五!$G$6:$H$239</definedName>
    <definedName name="fw_05" localSheetId="11">[3]表五!$G$6:$H$239</definedName>
    <definedName name="fw_05" localSheetId="12">[3]表五!$G$6:$H$239</definedName>
    <definedName name="fw_05" localSheetId="13">[3]表五!$G$6:$H$239</definedName>
    <definedName name="fw_05" localSheetId="18">[3]表五!$G$6:$H$239</definedName>
    <definedName name="fw_05" localSheetId="19">[3]表五!$G$6:$H$239</definedName>
    <definedName name="fw_05" localSheetId="2">[3]表五!$G$6:$H$239</definedName>
    <definedName name="fw_05" localSheetId="20">[3]表五!$G$6:$H$239</definedName>
    <definedName name="fw_05" localSheetId="21">[4]表五!$G$6:$H$239</definedName>
    <definedName name="fw_05" localSheetId="22">[4]表五!$G$6:$H$239</definedName>
    <definedName name="fw_05" localSheetId="23">[4]表五!$G$6:$H$239</definedName>
    <definedName name="fw_05" localSheetId="24">[4]表五!$G$6:$H$239</definedName>
    <definedName name="fw_05" localSheetId="25">[4]表五!$G$6:$H$239</definedName>
    <definedName name="fw_05" localSheetId="5">[3]表五!$G$6:$H$239</definedName>
    <definedName name="fw_05" localSheetId="7">[3]表五!$G$6:$H$239</definedName>
    <definedName name="fw_05" localSheetId="8">[3]表五!$G$6:$H$239</definedName>
    <definedName name="fw_05">[5]表五!$G$6:$H$239</definedName>
    <definedName name="fw_06" localSheetId="1">[3]表六!$D$6:$E$54</definedName>
    <definedName name="fw_06" localSheetId="10">[3]表六!$D$6:$E$54</definedName>
    <definedName name="fw_06" localSheetId="11">[3]表六!$D$6:$E$54</definedName>
    <definedName name="fw_06" localSheetId="12">[3]表六!$D$6:$E$54</definedName>
    <definedName name="fw_06" localSheetId="13">[3]表六!$D$6:$E$54</definedName>
    <definedName name="fw_06" localSheetId="18">[3]表六!$D$6:$E$54</definedName>
    <definedName name="fw_06" localSheetId="19">[3]表六!$D$6:$E$54</definedName>
    <definedName name="fw_06" localSheetId="2">[3]表六!$D$6:$E$54</definedName>
    <definedName name="fw_06" localSheetId="20">[3]表六!$D$6:$E$54</definedName>
    <definedName name="fw_06" localSheetId="21">[4]表六!$D$6:$E$54</definedName>
    <definedName name="fw_06" localSheetId="22">[4]表六!$D$6:$E$54</definedName>
    <definedName name="fw_06" localSheetId="23">[4]表六!$D$6:$E$54</definedName>
    <definedName name="fw_06" localSheetId="24">[4]表六!$D$6:$E$54</definedName>
    <definedName name="fw_06" localSheetId="25">[4]表六!$D$6:$E$54</definedName>
    <definedName name="fw_06" localSheetId="5">[3]表六!$D$6:$E$54</definedName>
    <definedName name="fw_06" localSheetId="7">[3]表六!$D$6:$E$54</definedName>
    <definedName name="fw_06" localSheetId="8">[3]表六!$D$6:$E$54</definedName>
    <definedName name="fw_06">[5]表六!$D$6:$E$54</definedName>
    <definedName name="fw_97" localSheetId="1">[3]表一!$H$6:$I$1524</definedName>
    <definedName name="fw_97" localSheetId="10">[3]表一!$H$6:$I$1524</definedName>
    <definedName name="fw_97" localSheetId="11">[3]表一!$H$6:$I$1524</definedName>
    <definedName name="fw_97" localSheetId="12">[3]表一!$H$6:$I$1524</definedName>
    <definedName name="fw_97" localSheetId="13">[3]表一!$H$6:$I$1524</definedName>
    <definedName name="fw_97" localSheetId="18">[3]表一!$H$6:$I$1524</definedName>
    <definedName name="fw_97" localSheetId="19">[3]表一!$H$6:$I$1524</definedName>
    <definedName name="fw_97" localSheetId="2">[3]表一!$H$6:$I$1524</definedName>
    <definedName name="fw_97" localSheetId="20">[3]表一!$H$6:$I$1524</definedName>
    <definedName name="fw_97" localSheetId="21">[4]表一!$H$6:$I$1524</definedName>
    <definedName name="fw_97" localSheetId="22">[4]表一!$H$6:$I$1524</definedName>
    <definedName name="fw_97" localSheetId="23">[4]表一!$H$6:$I$1524</definedName>
    <definedName name="fw_97" localSheetId="24">[4]表一!$H$6:$I$1524</definedName>
    <definedName name="fw_97" localSheetId="25">[4]表一!$H$6:$I$1524</definedName>
    <definedName name="fw_97" localSheetId="5">[3]表一!$H$6:$I$1524</definedName>
    <definedName name="fw_97" localSheetId="7">[3]表一!$H$6:$I$1524</definedName>
    <definedName name="fw_97" localSheetId="8">[3]表一!$H$6:$I$1524</definedName>
    <definedName name="fw_97">[5]表一!$H$6:$I$1524</definedName>
    <definedName name="fw_98" localSheetId="1">[3]表二!$D$6:$E$224</definedName>
    <definedName name="fw_98" localSheetId="10">[3]表二!$D$6:$E$224</definedName>
    <definedName name="fw_98" localSheetId="11">[3]表二!$D$6:$E$224</definedName>
    <definedName name="fw_98" localSheetId="12">[3]表二!$D$6:$E$224</definedName>
    <definedName name="fw_98" localSheetId="13">[3]表二!$D$6:$E$224</definedName>
    <definedName name="fw_98" localSheetId="18">[3]表二!$D$6:$E$224</definedName>
    <definedName name="fw_98" localSheetId="19">[3]表二!$D$6:$E$224</definedName>
    <definedName name="fw_98" localSheetId="2">[3]表二!$D$6:$E$224</definedName>
    <definedName name="fw_98" localSheetId="20">[3]表二!$D$6:$E$224</definedName>
    <definedName name="fw_98" localSheetId="21">[4]表二!$D$6:$E$224</definedName>
    <definedName name="fw_98" localSheetId="22">[4]表二!$D$6:$E$224</definedName>
    <definedName name="fw_98" localSheetId="23">[4]表二!$D$6:$E$224</definedName>
    <definedName name="fw_98" localSheetId="24">[4]表二!$D$6:$E$224</definedName>
    <definedName name="fw_98" localSheetId="25">[4]表二!$D$6:$E$224</definedName>
    <definedName name="fw_98" localSheetId="5">[3]表二!$D$6:$E$224</definedName>
    <definedName name="fw_98" localSheetId="7">[3]表二!$D$6:$E$224</definedName>
    <definedName name="fw_98" localSheetId="8">[3]表二!$D$6:$E$224</definedName>
    <definedName name="fw_98">[5]表二!$D$6:$E$224</definedName>
    <definedName name="fw_99" localSheetId="1">[3]表三!$D$6:$E$43</definedName>
    <definedName name="fw_99" localSheetId="10">[3]表三!$D$6:$E$43</definedName>
    <definedName name="fw_99" localSheetId="11">[3]表三!$D$6:$E$43</definedName>
    <definedName name="fw_99" localSheetId="12">[3]表三!$D$6:$E$43</definedName>
    <definedName name="fw_99" localSheetId="13">[3]表三!$D$6:$E$43</definedName>
    <definedName name="fw_99" localSheetId="18">[3]表三!$D$6:$E$43</definedName>
    <definedName name="fw_99" localSheetId="19">[3]表三!$D$6:$E$43</definedName>
    <definedName name="fw_99" localSheetId="2">[3]表三!$D$6:$E$43</definedName>
    <definedName name="fw_99" localSheetId="20">[3]表三!$D$6:$E$43</definedName>
    <definedName name="fw_99" localSheetId="21">[4]表三!$D$6:$E$43</definedName>
    <definedName name="fw_99" localSheetId="22">[4]表三!$D$6:$E$43</definedName>
    <definedName name="fw_99" localSheetId="23">[4]表三!$D$6:$E$43</definedName>
    <definedName name="fw_99" localSheetId="24">[4]表三!$D$6:$E$43</definedName>
    <definedName name="fw_99" localSheetId="25">[4]表三!$D$6:$E$43</definedName>
    <definedName name="fw_99" localSheetId="5">[3]表三!$D$6:$E$43</definedName>
    <definedName name="fw_99" localSheetId="7">[3]表三!$D$6:$E$43</definedName>
    <definedName name="fw_99" localSheetId="8">[3]表三!$D$6:$E$43</definedName>
    <definedName name="fw_99">[5]表三!$D$6:$E$43</definedName>
    <definedName name="_xlnm.Print_Area" localSheetId="1">'1.财政收支总表'!$A$1:$D$25</definedName>
    <definedName name="_xlnm.Print_Area" localSheetId="10">'10.财政收支总表 (区本级)'!$A$1:$D$25</definedName>
    <definedName name="_xlnm.Print_Area" localSheetId="11">'11.一般公共收支表 (区级）'!$A$1:$F$27</definedName>
    <definedName name="_xlnm.Print_Area" localSheetId="15" hidden="1">#REF!</definedName>
    <definedName name="_xlnm.Print_Area" localSheetId="18">'18.国有资本经营收支表 (区本级)'!$A$1:$F$12</definedName>
    <definedName name="_xlnm.Print_Area" localSheetId="2">'2.一般公共收支决算表'!$A$1:$L$36</definedName>
    <definedName name="_xlnm.Print_Area" localSheetId="21">'21.地方政府债务限额及余额决算表'!$A$1:$G$8</definedName>
    <definedName name="_xlnm.Print_Area" localSheetId="22">'22.政府债券使用情况表'!$A$1:$H$22</definedName>
    <definedName name="_xlnm.Print_Area" localSheetId="23" hidden="1">#REF!</definedName>
    <definedName name="_xlnm.Print_Area" localSheetId="24" hidden="1">#REF!</definedName>
    <definedName name="_xlnm.Print_Area" localSheetId="25">'25.政府债务指标表'!$A$1:$F$5</definedName>
    <definedName name="_xlnm.Print_Area" localSheetId="5">'5.政府性基金收支表'!$A$1:$L$19</definedName>
    <definedName name="_xlnm.Print_Area" localSheetId="7">'7.国有资本经营收支表'!$A$1:$L$13</definedName>
    <definedName name="_xlnm.Print_Area" hidden="1">#REF!</definedName>
    <definedName name="_xlnm.Print_Titles" localSheetId="11">'11.一般公共收支表 (区级）'!$1:$4</definedName>
    <definedName name="_xlnm.Print_Titles" localSheetId="12">'12.一般公共支出表 (区级）'!$1:$3</definedName>
    <definedName name="_xlnm.Print_Titles" localSheetId="13">'13.一般公共转移性收支表（区级）'!$1:$3</definedName>
    <definedName name="_xlnm.Print_Titles" localSheetId="14">'14.一般公共转移支付表（区级分地区）'!$1:$3</definedName>
    <definedName name="_xlnm.Print_Titles" localSheetId="15">'15.一般公共转移支付表（区级分项目）'!$1:$3</definedName>
    <definedName name="_xlnm.Print_Titles" localSheetId="16">'16.政府性基金支出功能分类表 (区级)'!$1:$3</definedName>
    <definedName name="_xlnm.Print_Titles" localSheetId="17">'17.政府性基金转移性收支表（区级）'!$1:$2</definedName>
    <definedName name="_xlnm.Print_Titles" localSheetId="18">'18.国有资本经营收支表 (区本级)'!$1:$4</definedName>
    <definedName name="_xlnm.Print_Titles" localSheetId="19">'19.地方政府债务余额情况表'!$1:$2</definedName>
    <definedName name="_xlnm.Print_Titles" localSheetId="2">'2.一般公共收支决算表'!$1:$4</definedName>
    <definedName name="_xlnm.Print_Titles" localSheetId="20">'20.地方政府专项债务分项目余额情况表'!$1:$1</definedName>
    <definedName name="_xlnm.Print_Titles" localSheetId="22">'22.政府债券使用情况表'!$1:$2</definedName>
    <definedName name="_xlnm.Print_Titles" localSheetId="23">'23.专项债项目实施进度表 '!#REF!</definedName>
    <definedName name="_xlnm.Print_Titles" localSheetId="3">'3.一般公共支出功能分类表'!$1:$3</definedName>
    <definedName name="_xlnm.Print_Titles" localSheetId="4">'4.一般公共(基本)支出经济分类表'!$1:$4</definedName>
    <definedName name="_xlnm.Print_Titles" localSheetId="5">'5.政府性基金收支表'!$1:$4</definedName>
    <definedName name="_xlnm.Print_Titles" localSheetId="6">'6.政府性基金支出功能分类表'!$1:$3</definedName>
    <definedName name="_xlnm.Print_Titles" localSheetId="7">'7.国有资本经营收支表'!$1:$4</definedName>
    <definedName name="_xlnm.Print_Titles" localSheetId="8">'8.社会保险基金收支表'!$1:$4</definedName>
    <definedName name="_xlnm.Print_Titles" hidden="1">#N/A</definedName>
    <definedName name="地区名称" localSheetId="23">#REF!</definedName>
  </definedNames>
  <calcPr calcId="144525"/>
</workbook>
</file>

<file path=xl/sharedStrings.xml><?xml version="1.0" encoding="utf-8"?>
<sst xmlns="http://schemas.openxmlformats.org/spreadsheetml/2006/main" count="2166" uniqueCount="951">
  <si>
    <t>附件</t>
  </si>
  <si>
    <t>沙坪坝区2023年财政决算报告附表</t>
  </si>
  <si>
    <t>目录名称</t>
  </si>
  <si>
    <t>页码</t>
  </si>
  <si>
    <t>1．2023年沙坪坝区财政收支决算总表</t>
  </si>
  <si>
    <t>2．2023年沙坪坝区一般公共预算收支决算表</t>
  </si>
  <si>
    <t>3.   2023年沙坪坝区一般公共预算支出功能分类决算表</t>
  </si>
  <si>
    <t>4.   2023年沙坪坝区一般公共预算(基本)经济分类支出决算表</t>
  </si>
  <si>
    <t>5．2023年沙坪坝区政府性基金预算收支决算表</t>
  </si>
  <si>
    <t>6.   2023年度沙坪坝区政府性基金预算功能分类支出决算表</t>
  </si>
  <si>
    <t>7．2023年沙坪坝区国有资本经营预算收支决算表</t>
  </si>
  <si>
    <t>8．2023年沙坪坝区社会保险基金预算收支决算表</t>
  </si>
  <si>
    <t>9．2023年沙坪坝区三公经费决算表</t>
  </si>
  <si>
    <t>10. 2023年沙坪坝区财政收支决算总表（区级）</t>
  </si>
  <si>
    <t>11. 2023年沙坪坝区一般公共预算收支决算表（区级）</t>
  </si>
  <si>
    <t>12. 2023年沙坪坝区一般公共预算功能分类支出决算表(区级）</t>
  </si>
  <si>
    <t>13. 2023年沙坪坝区一般公共预算转移性收支决算表（区级）</t>
  </si>
  <si>
    <t>14. 2023年沙坪坝区一般公共预算转移支付决算表（区级分地区）</t>
  </si>
  <si>
    <t>15. 2023年沙坪坝区一般公共预算转移支付决算表（区级分项目）</t>
  </si>
  <si>
    <t>16. 2023年沙坪坝区政府性基金预算功能分类支出决算表（区级）</t>
  </si>
  <si>
    <t>17. 2023年沙坪坝区政府性基金预算转移性收支决算表（区级）</t>
  </si>
  <si>
    <t>18. 2023年沙坪坝区国有资本经营预算收支决算表（区级）</t>
  </si>
  <si>
    <t>19. 2023年沙坪坝区地方政府债务余额情况表</t>
  </si>
  <si>
    <t>20. 2023年沙坪坝区地方政府专项债务分项目余额情况表</t>
  </si>
  <si>
    <t>21. 2023年沙坪坝区地方政府债务限额及余额情况表</t>
  </si>
  <si>
    <t>22. 2023年沙坪坝区政府债券使用情况表</t>
  </si>
  <si>
    <t>23. 2023年沙坪坝区新增专项债券项目实施进度情况表</t>
  </si>
  <si>
    <t>24. 2023年沙坪坝区地方政府债务相关情况表</t>
  </si>
  <si>
    <t>25. 2023年沙坪坝区政府债务指标表</t>
  </si>
  <si>
    <r>
      <rPr>
        <sz val="18"/>
        <rFont val="Times New Roman"/>
        <charset val="134"/>
      </rPr>
      <t>2023</t>
    </r>
    <r>
      <rPr>
        <sz val="18"/>
        <rFont val="方正小标宋_GBK"/>
        <charset val="134"/>
      </rPr>
      <t>年沙坪坝区财政收支决算总表</t>
    </r>
  </si>
  <si>
    <t>单位：万元</t>
  </si>
  <si>
    <t>科目名称</t>
  </si>
  <si>
    <t>决算数</t>
  </si>
  <si>
    <t>总    计</t>
  </si>
  <si>
    <t>一、全区收入小计</t>
  </si>
  <si>
    <t>一、全区支出小计</t>
  </si>
  <si>
    <t>一般公共预算收入</t>
  </si>
  <si>
    <t>一般公共预算支出</t>
  </si>
  <si>
    <t>政府性基金预算收入</t>
  </si>
  <si>
    <t>—</t>
  </si>
  <si>
    <t>政府性基金预算支出</t>
  </si>
  <si>
    <t>国有资本经营预算收入</t>
  </si>
  <si>
    <t>国有资本经营预算支出</t>
  </si>
  <si>
    <t>二、转移性收入小计</t>
  </si>
  <si>
    <r>
      <rPr>
        <b/>
        <sz val="11"/>
        <color theme="1"/>
        <rFont val="方正仿宋_GBK"/>
        <charset val="134"/>
      </rPr>
      <t>二、转移性支出小计</t>
    </r>
  </si>
  <si>
    <t>（一）上级补助收入</t>
  </si>
  <si>
    <r>
      <rPr>
        <sz val="11"/>
        <color theme="1"/>
        <rFont val="方正仿宋_GBK"/>
        <charset val="134"/>
      </rPr>
      <t>（一）上解上级支出</t>
    </r>
  </si>
  <si>
    <t>一般公共预算补助收入</t>
  </si>
  <si>
    <t>一般公共预算上解支出</t>
  </si>
  <si>
    <t>政府性基金预算补助收入</t>
  </si>
  <si>
    <t>政府性基金预算上解支出</t>
  </si>
  <si>
    <t>国有资本经营预算补助收入</t>
  </si>
  <si>
    <t>_</t>
  </si>
  <si>
    <t>国有资本经营预算上解支出</t>
  </si>
  <si>
    <t>（二）债务转贷收入</t>
  </si>
  <si>
    <t>（二）债务还本支出</t>
  </si>
  <si>
    <t>一般债务转贷收入</t>
  </si>
  <si>
    <t>一般债务还本支出</t>
  </si>
  <si>
    <t>专项债务转贷收入</t>
  </si>
  <si>
    <t>专项债务还本支出</t>
  </si>
  <si>
    <t>（三）动用预算稳定调节基金</t>
  </si>
  <si>
    <t>（三）安排预算稳定调节基金</t>
  </si>
  <si>
    <t>（四）调入资金</t>
  </si>
  <si>
    <t>（四）调出资金</t>
  </si>
  <si>
    <t>一般公共预算调入资金</t>
  </si>
  <si>
    <t>一般公共预算调出资金</t>
  </si>
  <si>
    <t>政府性基金预算调入资金</t>
  </si>
  <si>
    <t>政府性基金预算调出资金</t>
  </si>
  <si>
    <t>国有资本经营预算调入资金</t>
  </si>
  <si>
    <t>国有资本经营预算调出资金</t>
  </si>
  <si>
    <t>（五）上年结余</t>
  </si>
  <si>
    <t>（五）年终结余</t>
  </si>
  <si>
    <t>一般公共预算上年结余</t>
  </si>
  <si>
    <t>一般公共预算年终结余</t>
  </si>
  <si>
    <t>政府性基金上年结余</t>
  </si>
  <si>
    <t>政府性基金预算年终结余</t>
  </si>
  <si>
    <t>国有资本经营预算上年结余</t>
  </si>
  <si>
    <t>国有资本经营预算年终结余</t>
  </si>
  <si>
    <r>
      <rPr>
        <sz val="18"/>
        <rFont val="Times New Roman"/>
        <charset val="134"/>
      </rPr>
      <t>2023</t>
    </r>
    <r>
      <rPr>
        <sz val="18"/>
        <rFont val="方正小标宋_GBK"/>
        <charset val="134"/>
      </rPr>
      <t>年沙坪坝区一般公共预算收支决算表</t>
    </r>
  </si>
  <si>
    <t>收        入</t>
  </si>
  <si>
    <t xml:space="preserve">支           出        </t>
  </si>
  <si>
    <t>年初预算</t>
  </si>
  <si>
    <t>调整预算</t>
  </si>
  <si>
    <t>执行数</t>
  </si>
  <si>
    <t>决算数
同比增长%</t>
  </si>
  <si>
    <t>一、一般公共预算收入</t>
  </si>
  <si>
    <t>一、一般公共预算支出</t>
  </si>
  <si>
    <t>（一）税收收入</t>
  </si>
  <si>
    <t>一般公共服务支出</t>
  </si>
  <si>
    <t>　　增值税</t>
  </si>
  <si>
    <t>外交支出</t>
  </si>
  <si>
    <t xml:space="preserve">    企业所得税</t>
  </si>
  <si>
    <t>国防支出</t>
  </si>
  <si>
    <t xml:space="preserve">    个人所得税</t>
  </si>
  <si>
    <t>公共安全支出</t>
  </si>
  <si>
    <t xml:space="preserve">    资源税</t>
  </si>
  <si>
    <t>教育支出</t>
  </si>
  <si>
    <t xml:space="preserve">    城市维护建设税</t>
  </si>
  <si>
    <t>科学技术支出</t>
  </si>
  <si>
    <t xml:space="preserve">    房产税</t>
  </si>
  <si>
    <t>文化旅游体育与传媒支出</t>
  </si>
  <si>
    <t xml:space="preserve">    印花税</t>
  </si>
  <si>
    <t>社会保障和就业支出</t>
  </si>
  <si>
    <t xml:space="preserve">    城镇土地使用税</t>
  </si>
  <si>
    <t>卫生健康支出</t>
  </si>
  <si>
    <t xml:space="preserve">    土地增值税</t>
  </si>
  <si>
    <t>节能环保支出</t>
  </si>
  <si>
    <t xml:space="preserve">    耕地占用税</t>
  </si>
  <si>
    <t>城乡社区支出</t>
  </si>
  <si>
    <t xml:space="preserve">    契税</t>
  </si>
  <si>
    <t>农林水支出</t>
  </si>
  <si>
    <t xml:space="preserve">    环境保护税</t>
  </si>
  <si>
    <t>交通运输支出</t>
  </si>
  <si>
    <t xml:space="preserve">    其他税收收入</t>
  </si>
  <si>
    <t>资源勘探工业信息等支出</t>
  </si>
  <si>
    <t>（二）非税收入</t>
  </si>
  <si>
    <t>商业服务业等支出</t>
  </si>
  <si>
    <t>专项收入</t>
  </si>
  <si>
    <t>金融支出</t>
  </si>
  <si>
    <t>行政事业性收费收入</t>
  </si>
  <si>
    <t>自然资源海洋气象等支出</t>
  </si>
  <si>
    <t>罚没收入</t>
  </si>
  <si>
    <t>住房保障支出</t>
  </si>
  <si>
    <t>国有资源(资产)有偿使用收入</t>
  </si>
  <si>
    <t>粮油物资储备支出</t>
  </si>
  <si>
    <t>捐赠收入</t>
  </si>
  <si>
    <t>灾害防治及应急管理支出</t>
  </si>
  <si>
    <t>其他收入</t>
  </si>
  <si>
    <t>预备费</t>
  </si>
  <si>
    <t>其他支出</t>
  </si>
  <si>
    <t>债务付息支出</t>
  </si>
  <si>
    <t>债务发行费用支出</t>
  </si>
  <si>
    <t>二、转移性收入</t>
  </si>
  <si>
    <t>二、转移性支出</t>
  </si>
  <si>
    <t>上级补助收入</t>
  </si>
  <si>
    <t>上解上级支出</t>
  </si>
  <si>
    <t>债务转贷收入</t>
  </si>
  <si>
    <t>债务还本支出</t>
  </si>
  <si>
    <t>动用预算稳定调节基金</t>
  </si>
  <si>
    <t>安排预算稳定调节基金</t>
  </si>
  <si>
    <t>调入资金</t>
  </si>
  <si>
    <t>结转下年</t>
  </si>
  <si>
    <t>上年结转</t>
  </si>
  <si>
    <t>2023年度沙坪坝区一般公共预算支出决算功能分类表</t>
  </si>
  <si>
    <t>科目编码</t>
  </si>
  <si>
    <t xml:space="preserve">  人大事务</t>
  </si>
  <si>
    <t xml:space="preserve">    行政运行</t>
  </si>
  <si>
    <t xml:space="preserve">    一般行政管理事务</t>
  </si>
  <si>
    <t xml:space="preserve">    人大会议</t>
  </si>
  <si>
    <t xml:space="preserve">    人大立法</t>
  </si>
  <si>
    <t xml:space="preserve">    人大监督</t>
  </si>
  <si>
    <t xml:space="preserve">    人大代表履职能力提升</t>
  </si>
  <si>
    <t xml:space="preserve">    代表工作</t>
  </si>
  <si>
    <t xml:space="preserve">    事业运行</t>
  </si>
  <si>
    <t xml:space="preserve">    其他人大事务支出</t>
  </si>
  <si>
    <t xml:space="preserve">  政协事务</t>
  </si>
  <si>
    <t xml:space="preserve">    政协会议</t>
  </si>
  <si>
    <t xml:space="preserve">    参政议政</t>
  </si>
  <si>
    <t xml:space="preserve">  政府办公厅(室)及相关机构事务</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</si>
  <si>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</si>
  <si>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</si>
  <si>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</si>
  <si>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</si>
  <si>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</si>
  <si>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</si>
  <si>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信息事务</t>
  </si>
  <si>
    <t xml:space="preserve">    专项统计业务</t>
  </si>
  <si>
    <t xml:space="preserve">    专项普查活动</t>
  </si>
  <si>
    <t xml:space="preserve">    统计抽样调查</t>
  </si>
  <si>
    <t xml:space="preserve">  财政事务</t>
  </si>
  <si>
    <t xml:space="preserve">    其他财政事务支出</t>
  </si>
  <si>
    <t xml:space="preserve">  税收事务</t>
  </si>
  <si>
    <t xml:space="preserve">  审计事务</t>
  </si>
  <si>
    <t xml:space="preserve">    其他审计事务支出</t>
  </si>
  <si>
    <t xml:space="preserve">  纪检监察事务</t>
  </si>
  <si>
    <t xml:space="preserve">  商贸事务</t>
  </si>
  <si>
    <t xml:space="preserve">    国内贸易管理</t>
  </si>
  <si>
    <t xml:space="preserve">    招商引资</t>
  </si>
  <si>
    <t xml:space="preserve">  民族事务</t>
  </si>
  <si>
    <t xml:space="preserve">    民族工作专项</t>
  </si>
  <si>
    <t xml:space="preserve">  档案事务</t>
  </si>
  <si>
    <t xml:space="preserve">    档案馆</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</si>
  <si>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</si>
  <si>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</si>
  <si>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</si>
  <si>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</si>
  <si>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</si>
  <si>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</si>
  <si>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</si>
  <si>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</si>
  <si>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宗教事务</t>
  </si>
  <si>
    <t xml:space="preserve">    其他统战事务支出</t>
  </si>
  <si>
    <t xml:space="preserve">  其他共产党事务支出(款)</t>
  </si>
  <si>
    <t xml:space="preserve">    其他共产党事务支出(项)</t>
  </si>
  <si>
    <t xml:space="preserve">  网信事务</t>
  </si>
  <si>
    <t xml:space="preserve">  市场监督管理事务</t>
  </si>
  <si>
    <t xml:space="preserve">    市场主体管理</t>
  </si>
  <si>
    <t xml:space="preserve">    质量基础</t>
  </si>
  <si>
    <t xml:space="preserve">    食品安全监管</t>
  </si>
  <si>
    <t xml:space="preserve">    其他市场监督管理事务</t>
  </si>
  <si>
    <t xml:space="preserve">  其他一般公共服务支出(款)</t>
  </si>
  <si>
    <t xml:space="preserve">    其他一般公共服务支出(项)</t>
  </si>
  <si>
    <t xml:space="preserve">  国防动员</t>
  </si>
  <si>
    <t xml:space="preserve">    人民防空</t>
  </si>
  <si>
    <t xml:space="preserve">    民兵</t>
  </si>
  <si>
    <t xml:space="preserve">    其他国防动员支出</t>
  </si>
  <si>
    <t xml:space="preserve">  公安</t>
  </si>
  <si>
    <t xml:space="preserve">    其他公安支出</t>
  </si>
  <si>
    <t xml:space="preserve">  检察</t>
  </si>
  <si>
    <t xml:space="preserve">  司法</t>
  </si>
  <si>
    <t xml:space="preserve">    基层司法业务</t>
  </si>
  <si>
    <t xml:space="preserve">    公共法律服务</t>
  </si>
  <si>
    <t xml:space="preserve">    社区矫正</t>
  </si>
  <si>
    <t xml:space="preserve">    法治建设</t>
  </si>
  <si>
    <t xml:space="preserve">  其他公共安全支出(款)</t>
  </si>
  <si>
    <t xml:space="preserve">    其他公共安全支出(项)</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</si>
  <si>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</si>
  <si>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</si>
  <si>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</si>
  <si>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</si>
  <si>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</si>
  <si>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</si>
  <si>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</si>
  <si>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</si>
  <si>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</si>
  <si>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进修及培训</t>
  </si>
  <si>
    <t xml:space="preserve">    教师进修</t>
  </si>
  <si>
    <t xml:space="preserve">    干部教育</t>
  </si>
  <si>
    <t xml:space="preserve">  其他教育支出(款)</t>
  </si>
  <si>
    <t xml:space="preserve">    其他教育支出(项)</t>
  </si>
  <si>
    <t xml:space="preserve">  科学技术管理事务</t>
  </si>
  <si>
    <t xml:space="preserve">  技术研究与开发</t>
  </si>
  <si>
    <t xml:space="preserve">    其他技术研究与开发支出</t>
  </si>
  <si>
    <t xml:space="preserve">  科技条件与服务</t>
  </si>
  <si>
    <t xml:space="preserve">    机构运行</t>
  </si>
  <si>
    <t xml:space="preserve">    技术创新服务体系</t>
  </si>
  <si>
    <t xml:space="preserve">  社会科学</t>
  </si>
  <si>
    <t xml:space="preserve">    社会科学研究机构</t>
  </si>
  <si>
    <t xml:space="preserve">    社会科学研究</t>
  </si>
  <si>
    <t xml:space="preserve">  科学技术普及</t>
  </si>
  <si>
    <t xml:space="preserve">    科普活动</t>
  </si>
  <si>
    <t xml:space="preserve">  其他科学技术支出(款)</t>
  </si>
  <si>
    <t xml:space="preserve">    其他科学技术支出(项)</t>
  </si>
  <si>
    <t xml:space="preserve">  文化和旅游</t>
  </si>
  <si>
    <t xml:space="preserve">    图书馆</t>
  </si>
  <si>
    <t xml:space="preserve">    文化活动</t>
  </si>
  <si>
    <t xml:space="preserve">    群众文化</t>
  </si>
  <si>
    <t xml:space="preserve">    文化和旅游交流与合作</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</si>
  <si>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</si>
  <si>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</si>
  <si>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</si>
  <si>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</si>
  <si>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</si>
  <si>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</si>
  <si>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</si>
  <si>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</si>
  <si>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运动项目管理</t>
  </si>
  <si>
    <t xml:space="preserve">    体育竞赛</t>
  </si>
  <si>
    <t xml:space="preserve">    体育场馆</t>
  </si>
  <si>
    <t xml:space="preserve">  广播电视</t>
  </si>
  <si>
    <t xml:space="preserve">    广播电视事务</t>
  </si>
  <si>
    <t xml:space="preserve">  其他文化旅游体育与传媒支出(款)</t>
  </si>
  <si>
    <t xml:space="preserve">    其他文化旅游体育与传媒支出(项)</t>
  </si>
  <si>
    <t xml:space="preserve">  人力资源和社会保障管理事务</t>
  </si>
  <si>
    <t xml:space="preserve">    综合业务管理</t>
  </si>
  <si>
    <t xml:space="preserve">    社会保险业务管理事务</t>
  </si>
  <si>
    <t xml:space="preserve">    社会保险经办机构</t>
  </si>
  <si>
    <t xml:space="preserve">    劳动关系和维权</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</si>
  <si>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</si>
  <si>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</si>
  <si>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</si>
  <si>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</si>
  <si>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</si>
  <si>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</si>
  <si>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</si>
  <si>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</si>
  <si>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</si>
  <si>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</si>
  <si>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</si>
  <si>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对机关事业单位职业年金的补助</t>
  </si>
  <si>
    <t xml:space="preserve">    其他行政事业单位养老支出</t>
  </si>
  <si>
    <t xml:space="preserve">  就业补助</t>
  </si>
  <si>
    <t xml:space="preserve">    就业创业服务补贴</t>
  </si>
  <si>
    <t xml:space="preserve">    职业培训补贴</t>
  </si>
  <si>
    <t xml:space="preserve">    社会保险补贴</t>
  </si>
  <si>
    <t xml:space="preserve">    公益性岗位补贴</t>
  </si>
  <si>
    <t xml:space="preserve">    就业见习补贴</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</si>
  <si>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</si>
  <si>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</si>
  <si>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</si>
  <si>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</si>
  <si>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</si>
  <si>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</si>
  <si>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</si>
  <si>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</si>
  <si>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</si>
  <si>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</si>
  <si>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</si>
  <si>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</si>
  <si>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</si>
  <si>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</si>
  <si>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</si>
  <si>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</si>
  <si>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</si>
  <si>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</si>
  <si>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</si>
  <si>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</si>
  <si>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</si>
  <si>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</si>
  <si>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</si>
  <si>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</si>
  <si>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</si>
  <si>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</si>
  <si>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</si>
  <si>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</si>
  <si>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</si>
  <si>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</si>
  <si>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</si>
  <si>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</si>
  <si>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</si>
  <si>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</si>
  <si>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</si>
  <si>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</si>
  <si>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</si>
  <si>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</si>
  <si>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</si>
  <si>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</si>
  <si>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</si>
  <si>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</si>
  <si>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</si>
  <si>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</si>
  <si>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</si>
  <si>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</si>
  <si>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</si>
  <si>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</si>
  <si>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</si>
  <si>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</si>
  <si>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</si>
  <si>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</si>
  <si>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</si>
  <si>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</si>
  <si>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</si>
  <si>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</si>
  <si>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</si>
  <si>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</si>
  <si>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</si>
  <si>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</si>
  <si>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</si>
  <si>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</si>
  <si>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</si>
  <si>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</si>
  <si>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</si>
  <si>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</si>
  <si>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</si>
  <si>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</si>
  <si>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</si>
  <si>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</si>
  <si>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</si>
  <si>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</si>
  <si>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</si>
  <si>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</si>
  <si>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</si>
  <si>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</si>
  <si>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</si>
  <si>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</si>
  <si>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</si>
  <si>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</si>
  <si>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</si>
  <si>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</si>
  <si>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</si>
  <si>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</si>
  <si>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</si>
  <si>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其他卫生健康支出(款)</t>
  </si>
  <si>
    <t xml:space="preserve">    其他卫生健康支出(项)</t>
  </si>
  <si>
    <t xml:space="preserve">  环境保护管理事务</t>
  </si>
  <si>
    <t xml:space="preserve">    其他环境保护管理事务支出</t>
  </si>
  <si>
    <t xml:space="preserve">  污染防治</t>
  </si>
  <si>
    <t xml:space="preserve">    大气</t>
  </si>
  <si>
    <t xml:space="preserve">    水体</t>
  </si>
  <si>
    <t xml:space="preserve">    固体废弃物与化学品</t>
  </si>
  <si>
    <t xml:space="preserve">    土壤</t>
  </si>
  <si>
    <t xml:space="preserve">    其他污染防治支出</t>
  </si>
  <si>
    <t xml:space="preserve">  自然生态保护</t>
  </si>
  <si>
    <t xml:space="preserve">    农村环境保护</t>
  </si>
  <si>
    <t xml:space="preserve">  污染减排</t>
  </si>
  <si>
    <t xml:space="preserve">    生态环境监测与信息</t>
  </si>
  <si>
    <t xml:space="preserve">    生态环境执法监察</t>
  </si>
  <si>
    <t xml:space="preserve">    减排专项支出</t>
  </si>
  <si>
    <t xml:space="preserve">  其他节能环保支出(款)</t>
  </si>
  <si>
    <t xml:space="preserve">    其他节能环保支出(项)</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</si>
  <si>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</si>
  <si>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</si>
  <si>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</si>
  <si>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</si>
  <si>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</si>
  <si>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</si>
  <si>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</si>
  <si>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</si>
  <si>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</si>
  <si>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</si>
  <si>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</si>
  <si>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</si>
  <si>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 xml:space="preserve">  农业农村</t>
  </si>
  <si>
    <t xml:space="preserve">    病虫害控制</t>
  </si>
  <si>
    <t xml:space="preserve">    执法监管</t>
  </si>
  <si>
    <t xml:space="preserve">    行业业务管理</t>
  </si>
  <si>
    <t xml:space="preserve">    农业生产发展</t>
  </si>
  <si>
    <t xml:space="preserve">    农村合作经济</t>
  </si>
  <si>
    <t xml:space="preserve">    农产品加工与促销</t>
  </si>
  <si>
    <t xml:space="preserve">    农村社会事业</t>
  </si>
  <si>
    <t xml:space="preserve">    农业资源保护修复与利用</t>
  </si>
  <si>
    <t xml:space="preserve">    渔业发展</t>
  </si>
  <si>
    <t xml:space="preserve">    对高校毕业生到基层任职补助</t>
  </si>
  <si>
    <t xml:space="preserve">    农田建设</t>
  </si>
  <si>
    <t xml:space="preserve">    其他农业农村支出</t>
  </si>
  <si>
    <t xml:space="preserve">  林业和草原</t>
  </si>
  <si>
    <t xml:space="preserve">    森林资源培育</t>
  </si>
  <si>
    <t xml:space="preserve">    森林资源管理</t>
  </si>
  <si>
    <t xml:space="preserve">    森林生态效益补偿</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</si>
  <si>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</si>
  <si>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</si>
  <si>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</si>
  <si>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</si>
  <si>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</si>
  <si>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</si>
  <si>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水资源节约管理与保护</t>
  </si>
  <si>
    <t xml:space="preserve">    水质监测</t>
  </si>
  <si>
    <t xml:space="preserve">    防汛</t>
  </si>
  <si>
    <t xml:space="preserve">    抗旱</t>
  </si>
  <si>
    <t xml:space="preserve">    农村水利</t>
  </si>
  <si>
    <t xml:space="preserve">    江河湖库水系综合整治</t>
  </si>
  <si>
    <t xml:space="preserve">    农村供水</t>
  </si>
  <si>
    <t xml:space="preserve">    其他水利支出</t>
  </si>
  <si>
    <t xml:space="preserve">  巩固脱贫攻坚成果衔接乡村振兴</t>
  </si>
  <si>
    <t xml:space="preserve">    农村基础设施建设</t>
  </si>
  <si>
    <t xml:space="preserve">    生产发展</t>
  </si>
  <si>
    <t xml:space="preserve">    其他巩固脱贫攻坚成果衔接乡村振兴支出</t>
  </si>
  <si>
    <t xml:space="preserve">  农村综合改革</t>
  </si>
  <si>
    <t xml:space="preserve">    对村级公益事业建设的补助</t>
  </si>
  <si>
    <t xml:space="preserve">    农村综合改革示范试点补助</t>
  </si>
  <si>
    <t xml:space="preserve">    其他农村综合改革支出</t>
  </si>
  <si>
    <t xml:space="preserve">  普惠金融发展支出</t>
  </si>
  <si>
    <t xml:space="preserve">    农业保险保费补贴</t>
  </si>
  <si>
    <t xml:space="preserve">    创业担保贷款贴息及奖补</t>
  </si>
  <si>
    <t xml:space="preserve">  公路水路运输</t>
  </si>
  <si>
    <t xml:space="preserve">    公路建设</t>
  </si>
  <si>
    <t xml:space="preserve">    公路养护</t>
  </si>
  <si>
    <t xml:space="preserve">    公路运输管理</t>
  </si>
  <si>
    <t xml:space="preserve">    其他公路水路运输支出</t>
  </si>
  <si>
    <t xml:space="preserve">  铁路运输</t>
  </si>
  <si>
    <t xml:space="preserve">    铁路专项运输</t>
  </si>
  <si>
    <t xml:space="preserve">  车辆购置税支出</t>
  </si>
  <si>
    <t xml:space="preserve">    车辆购置税用于公路等基础设施建设支出</t>
  </si>
  <si>
    <t xml:space="preserve">  资源勘探开发</t>
  </si>
  <si>
    <t xml:space="preserve">  工业和信息产业监管</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</si>
  <si>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</si>
  <si>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</si>
  <si>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</si>
  <si>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</si>
  <si>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</si>
  <si>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其他资源勘探工业信息等支出(款)</t>
  </si>
  <si>
    <t xml:space="preserve">    其他资源勘探工业信息等支出(项)</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</si>
  <si>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</si>
  <si>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</si>
  <si>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</si>
  <si>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</si>
  <si>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</si>
  <si>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服务业基础设施建设</t>
  </si>
  <si>
    <t xml:space="preserve">    其他商业服务业等支出(项)</t>
  </si>
  <si>
    <t xml:space="preserve">  金融部门监管支出</t>
  </si>
  <si>
    <t xml:space="preserve">    金融部门其他监管支出</t>
  </si>
  <si>
    <t xml:space="preserve">  金融发展支出</t>
  </si>
  <si>
    <t xml:space="preserve">    其他金融发展支出</t>
  </si>
  <si>
    <t xml:space="preserve">  自然资源事务</t>
  </si>
  <si>
    <t xml:space="preserve">    自然资源利用与保护</t>
  </si>
  <si>
    <t xml:space="preserve">    其他自然资源事务支出</t>
  </si>
  <si>
    <t xml:space="preserve">  气象事务</t>
  </si>
  <si>
    <t xml:space="preserve">    气象服务</t>
  </si>
  <si>
    <t xml:space="preserve">  其他自然资源海洋气象等支出(款)</t>
  </si>
  <si>
    <t xml:space="preserve">    其他自然资源海洋气象等支出(项)</t>
  </si>
  <si>
    <t xml:space="preserve">  保障性安居工程支出</t>
  </si>
  <si>
    <t xml:space="preserve">    廉租住房</t>
  </si>
  <si>
    <t xml:space="preserve">    棚户区改造</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</si>
  <si>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</si>
  <si>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</si>
  <si>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</si>
  <si>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</si>
  <si>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</si>
  <si>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</si>
  <si>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</si>
  <si>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</si>
  <si>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</si>
  <si>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</si>
  <si>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</si>
  <si>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</si>
  <si>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住房公积金管理</t>
  </si>
  <si>
    <t xml:space="preserve">    其他城乡社区住宅支出</t>
  </si>
  <si>
    <t xml:space="preserve">  粮油物资事务</t>
  </si>
  <si>
    <t xml:space="preserve">    其他粮油物资事务支出</t>
  </si>
  <si>
    <t xml:space="preserve">  应急管理事务</t>
  </si>
  <si>
    <t xml:space="preserve">    灾害风险防治</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</si>
  <si>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</si>
  <si>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</si>
  <si>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</si>
  <si>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</si>
  <si>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</si>
  <si>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</si>
  <si>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自然灾害防治</t>
  </si>
  <si>
    <t xml:space="preserve">    地质灾害防治</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</si>
  <si>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</si>
  <si>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</si>
  <si>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</si>
  <si>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</si>
  <si>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</si>
  <si>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</si>
  <si>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</si>
  <si>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</si>
  <si>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</si>
  <si>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 xml:space="preserve">  地方政府一般债务付息支出</t>
  </si>
  <si>
    <t xml:space="preserve">    地方政府一般债券付息支出</t>
  </si>
  <si>
    <t xml:space="preserve">  地方政府一般债务发行费用支出</t>
  </si>
  <si>
    <r>
      <rPr>
        <sz val="18"/>
        <rFont val="Times New Roman"/>
        <charset val="134"/>
      </rPr>
      <t>2023</t>
    </r>
    <r>
      <rPr>
        <sz val="18"/>
        <rFont val="方正小标宋_GBK"/>
        <charset val="134"/>
      </rPr>
      <t>年沙坪坝区一般公共预算</t>
    </r>
    <r>
      <rPr>
        <sz val="18"/>
        <rFont val="Times New Roman"/>
        <charset val="134"/>
      </rPr>
      <t>(</t>
    </r>
    <r>
      <rPr>
        <sz val="18"/>
        <rFont val="方正小标宋_GBK"/>
        <charset val="134"/>
      </rPr>
      <t>基本</t>
    </r>
    <r>
      <rPr>
        <sz val="18"/>
        <rFont val="Times New Roman"/>
        <charset val="134"/>
      </rPr>
      <t>)</t>
    </r>
    <r>
      <rPr>
        <sz val="18"/>
        <rFont val="方正小标宋_GBK"/>
        <charset val="134"/>
      </rPr>
      <t>经济分类支出决算表</t>
    </r>
  </si>
  <si>
    <r>
      <rPr>
        <sz val="11"/>
        <rFont val="方正仿宋_GBK"/>
        <charset val="134"/>
      </rPr>
      <t>单位</t>
    </r>
    <r>
      <rPr>
        <sz val="11"/>
        <rFont val="Times New Roman"/>
        <charset val="134"/>
      </rPr>
      <t>:</t>
    </r>
    <r>
      <rPr>
        <sz val="11"/>
        <rFont val="方正仿宋_GBK"/>
        <charset val="134"/>
      </rPr>
      <t>万元</t>
    </r>
  </si>
  <si>
    <t>其中：基本支出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</si>
  <si>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</si>
  <si>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</si>
  <si>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</si>
  <si>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</si>
  <si>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</si>
  <si>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</si>
  <si>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</si>
  <si>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</si>
  <si>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</si>
  <si>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</si>
  <si>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</si>
  <si>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</si>
  <si>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</si>
  <si>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</si>
  <si>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</si>
  <si>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</si>
  <si>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</si>
  <si>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</si>
  <si>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</si>
  <si>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</si>
  <si>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</si>
  <si>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</si>
  <si>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</si>
  <si>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</si>
  <si>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</si>
  <si>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</si>
  <si>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</si>
  <si>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</si>
  <si>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</si>
  <si>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</si>
  <si>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</si>
  <si>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</si>
  <si>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</si>
  <si>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</si>
  <si>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</si>
  <si>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</si>
  <si>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</si>
  <si>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</si>
  <si>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</si>
  <si>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</si>
  <si>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</si>
  <si>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</si>
  <si>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</si>
  <si>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</si>
  <si>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</si>
  <si>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</si>
  <si>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</si>
  <si>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</si>
  <si>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</si>
  <si>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</si>
  <si>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国内债务发行费用</t>
  </si>
  <si>
    <t xml:space="preserve">  其他支出</t>
  </si>
  <si>
    <r>
      <rPr>
        <sz val="18"/>
        <rFont val="Times New Roman"/>
        <charset val="134"/>
      </rPr>
      <t>2023</t>
    </r>
    <r>
      <rPr>
        <sz val="18"/>
        <rFont val="方正小标宋_GBK"/>
        <charset val="134"/>
      </rPr>
      <t>年沙坪坝区政府性基金预算收支决算表</t>
    </r>
  </si>
  <si>
    <t>一、政府性基金预算收入</t>
  </si>
  <si>
    <t>一、政府性基金预算支出</t>
  </si>
  <si>
    <t>抗疫特别国债</t>
  </si>
  <si>
    <t>二、转移性支出小计</t>
  </si>
  <si>
    <t>调出资金</t>
  </si>
  <si>
    <t>2023年度沙坪坝区政府性基金预算支出决算功能分类表</t>
  </si>
  <si>
    <t>单位:万元</t>
  </si>
  <si>
    <t xml:space="preserve">  大中型水库移民后期扶持基金支出</t>
  </si>
  <si>
    <t xml:space="preserve">    移民补助</t>
  </si>
  <si>
    <t xml:space="preserve">  国有土地使用权出让收入安排的支出</t>
  </si>
  <si>
    <t xml:space="preserve">    征地和拆迁补偿支出</t>
  </si>
  <si>
    <t xml:space="preserve">    城市建设支出</t>
  </si>
  <si>
    <t xml:space="preserve">    农村基础设施建设支出</t>
  </si>
  <si>
    <t xml:space="preserve">    其他国有土地使用权出让收入安排的支出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</si>
  <si>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</si>
  <si>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</si>
  <si>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</si>
  <si>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</si>
  <si>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三峡水库库区基金支出</t>
  </si>
  <si>
    <t xml:space="preserve">    基础设施建设和经济发展</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</si>
  <si>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</si>
  <si>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</si>
  <si>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</si>
  <si>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</si>
  <si>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</si>
  <si>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  </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</si>
  <si>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</si>
  <si>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</si>
  <si>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</si>
  <si>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</si>
  <si>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</si>
  <si>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</si>
  <si>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</si>
  <si>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</si>
  <si>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</si>
  <si>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</si>
  <si>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</si>
  <si>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</si>
  <si>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</si>
  <si>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</si>
  <si>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</si>
  <si>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r>
      <rPr>
        <sz val="18"/>
        <rFont val="Times New Roman"/>
        <charset val="134"/>
      </rPr>
      <t>2023</t>
    </r>
    <r>
      <rPr>
        <sz val="18"/>
        <rFont val="方正小标宋_GBK"/>
        <charset val="134"/>
      </rPr>
      <t>年沙坪坝区国有资本经营预算收支决算表</t>
    </r>
  </si>
  <si>
    <t>一、国有资本经营预算收入</t>
  </si>
  <si>
    <t>一、国有资本经营预算支出</t>
  </si>
  <si>
    <t>其他国有资本经营预算企业利润收入</t>
  </si>
  <si>
    <t>其他国有资本经营预算企业股利、股息收入</t>
  </si>
  <si>
    <t xml:space="preserve"> 国有股权、股份清算收入</t>
  </si>
  <si>
    <t>其他国有资本经营预算收入</t>
  </si>
  <si>
    <r>
      <rPr>
        <sz val="18"/>
        <rFont val="Times New Roman"/>
        <charset val="134"/>
      </rPr>
      <t>2023</t>
    </r>
    <r>
      <rPr>
        <sz val="18"/>
        <rFont val="方正小标宋_GBK"/>
        <charset val="134"/>
      </rPr>
      <t>年沙坪坝区社会保险基金预算收支决算表</t>
    </r>
  </si>
  <si>
    <t>一、社会保险基金预算收入</t>
  </si>
  <si>
    <t>一、社会保险基金预算支出</t>
  </si>
  <si>
    <t>此表无数据</t>
  </si>
  <si>
    <r>
      <rPr>
        <sz val="18"/>
        <color indexed="8"/>
        <rFont val="Times New Roman"/>
        <charset val="134"/>
      </rPr>
      <t>2023</t>
    </r>
    <r>
      <rPr>
        <sz val="18"/>
        <color indexed="8"/>
        <rFont val="方正小标宋_GBK"/>
        <charset val="134"/>
      </rPr>
      <t>年沙坪坝区</t>
    </r>
    <r>
      <rPr>
        <sz val="18"/>
        <color indexed="8"/>
        <rFont val="Times New Roman"/>
        <charset val="134"/>
      </rPr>
      <t>“</t>
    </r>
    <r>
      <rPr>
        <sz val="18"/>
        <color indexed="8"/>
        <rFont val="方正小标宋_GBK"/>
        <charset val="134"/>
      </rPr>
      <t>三公经费</t>
    </r>
    <r>
      <rPr>
        <sz val="18"/>
        <color indexed="8"/>
        <rFont val="Times New Roman"/>
        <charset val="134"/>
      </rPr>
      <t>”</t>
    </r>
    <r>
      <rPr>
        <sz val="18"/>
        <color indexed="8"/>
        <rFont val="方正小标宋_GBK"/>
        <charset val="134"/>
      </rPr>
      <t>决算表</t>
    </r>
  </si>
  <si>
    <t>同比增幅%</t>
  </si>
  <si>
    <r>
      <rPr>
        <b/>
        <sz val="11"/>
        <color indexed="8"/>
        <rFont val="Times New Roman"/>
        <charset val="134"/>
      </rPr>
      <t xml:space="preserve">  </t>
    </r>
    <r>
      <rPr>
        <b/>
        <sz val="11"/>
        <color indexed="8"/>
        <rFont val="方正仿宋_GBK"/>
        <charset val="134"/>
      </rPr>
      <t>一、支出合计</t>
    </r>
  </si>
  <si>
    <t>（一）因公出国（境）费</t>
  </si>
  <si>
    <t>（二）公务用车购置及运行维护费</t>
  </si>
  <si>
    <r>
      <rPr>
        <sz val="11"/>
        <color indexed="8"/>
        <rFont val="Times New Roman"/>
        <charset val="134"/>
      </rPr>
      <t xml:space="preserve">      1.</t>
    </r>
    <r>
      <rPr>
        <sz val="11"/>
        <color indexed="8"/>
        <rFont val="方正仿宋_GBK"/>
        <charset val="134"/>
      </rPr>
      <t>公务用车购置费</t>
    </r>
  </si>
  <si>
    <r>
      <rPr>
        <sz val="11"/>
        <color indexed="8"/>
        <rFont val="Times New Roman"/>
        <charset val="134"/>
      </rPr>
      <t xml:space="preserve">      2.</t>
    </r>
    <r>
      <rPr>
        <sz val="11"/>
        <color indexed="8"/>
        <rFont val="方正仿宋_GBK"/>
        <charset val="134"/>
      </rPr>
      <t>公务用车运行维护费</t>
    </r>
  </si>
  <si>
    <t>（三）公务接待费</t>
  </si>
  <si>
    <r>
      <rPr>
        <sz val="11"/>
        <color indexed="8"/>
        <rFont val="Times New Roman"/>
        <charset val="134"/>
      </rPr>
      <t xml:space="preserve">      </t>
    </r>
    <r>
      <rPr>
        <sz val="11"/>
        <color indexed="8"/>
        <rFont val="Times New Roman"/>
        <charset val="134"/>
      </rPr>
      <t>1.</t>
    </r>
    <r>
      <rPr>
        <sz val="11"/>
        <color indexed="8"/>
        <rFont val="方正仿宋_GBK"/>
        <charset val="134"/>
      </rPr>
      <t>国内接待费</t>
    </r>
  </si>
  <si>
    <r>
      <rPr>
        <sz val="11"/>
        <color indexed="8"/>
        <rFont val="Times New Roman"/>
        <charset val="134"/>
      </rPr>
      <t xml:space="preserve">                </t>
    </r>
    <r>
      <rPr>
        <sz val="11"/>
        <color indexed="8"/>
        <rFont val="方正仿宋_GBK"/>
        <charset val="134"/>
      </rPr>
      <t>其中：外事接待费</t>
    </r>
  </si>
  <si>
    <r>
      <rPr>
        <sz val="11"/>
        <color indexed="8"/>
        <rFont val="Times New Roman"/>
        <charset val="134"/>
      </rPr>
      <t xml:space="preserve">      2.</t>
    </r>
    <r>
      <rPr>
        <sz val="11"/>
        <color indexed="8"/>
        <rFont val="方正仿宋_GBK"/>
        <charset val="134"/>
      </rPr>
      <t>国（境）外接待费</t>
    </r>
  </si>
  <si>
    <r>
      <rPr>
        <sz val="18"/>
        <rFont val="Times New Roman"/>
        <charset val="134"/>
      </rPr>
      <t>2023</t>
    </r>
    <r>
      <rPr>
        <sz val="18"/>
        <rFont val="方正小标宋_GBK"/>
        <charset val="134"/>
      </rPr>
      <t>年沙坪坝区财政收支决算总表（区级）</t>
    </r>
  </si>
  <si>
    <t>（四）上年结余</t>
  </si>
  <si>
    <t>（五）下级上解收入</t>
  </si>
  <si>
    <t>（五）补助下级支出</t>
  </si>
  <si>
    <t>一般公共预算下级上解收入</t>
  </si>
  <si>
    <t>一般公共预算补助下级支出</t>
  </si>
  <si>
    <t>政府性基金预算下级上解收入</t>
  </si>
  <si>
    <t>政府性基金预算补助下级支出</t>
  </si>
  <si>
    <t>国有资本经营预算下级上解收入</t>
  </si>
  <si>
    <t>国有资本经营预算补助下级支出</t>
  </si>
  <si>
    <r>
      <rPr>
        <sz val="18"/>
        <rFont val="Times New Roman"/>
        <charset val="134"/>
      </rPr>
      <t>2023</t>
    </r>
    <r>
      <rPr>
        <sz val="18"/>
        <rFont val="方正小标宋_GBK"/>
        <charset val="134"/>
      </rPr>
      <t>年沙坪坝区一般公共预算收支决算表（区级）</t>
    </r>
  </si>
  <si>
    <r>
      <rPr>
        <sz val="18"/>
        <rFont val="Times New Roman"/>
        <charset val="134"/>
      </rPr>
      <t>2023</t>
    </r>
    <r>
      <rPr>
        <sz val="18"/>
        <rFont val="方正小标宋_GBK"/>
        <charset val="134"/>
      </rPr>
      <t>年沙坪坝区一般公共预算功能分类支出决算表（区本级）</t>
    </r>
  </si>
  <si>
    <t>一般公共预算支出合计</t>
  </si>
  <si>
    <r>
      <rPr>
        <sz val="18"/>
        <rFont val="Times New Roman"/>
        <charset val="134"/>
      </rPr>
      <t>2023</t>
    </r>
    <r>
      <rPr>
        <sz val="18"/>
        <rFont val="方正小标宋_GBK"/>
        <charset val="134"/>
      </rPr>
      <t>年沙坪坝区一般公共预算转移性收支决算表（区本级）</t>
    </r>
  </si>
  <si>
    <r>
      <rPr>
        <sz val="11"/>
        <rFont val="方正仿宋_GBK"/>
        <charset val="134"/>
      </rPr>
      <t>单位：万元</t>
    </r>
  </si>
  <si>
    <t>项目</t>
  </si>
  <si>
    <t>决 算 数</t>
  </si>
  <si>
    <t>二、上级补助收入</t>
  </si>
  <si>
    <t>二、补助下级支出</t>
  </si>
  <si>
    <r>
      <rPr>
        <b/>
        <sz val="11"/>
        <rFont val="Times New Roman"/>
        <charset val="134"/>
      </rPr>
      <t xml:space="preserve">  </t>
    </r>
    <r>
      <rPr>
        <b/>
        <sz val="11"/>
        <rFont val="方正仿宋_GBK"/>
        <charset val="134"/>
      </rPr>
      <t>（一）返还性收入</t>
    </r>
  </si>
  <si>
    <r>
      <rPr>
        <b/>
        <sz val="11"/>
        <rFont val="Times New Roman"/>
        <charset val="134"/>
      </rPr>
      <t xml:space="preserve">    </t>
    </r>
    <r>
      <rPr>
        <b/>
        <sz val="11"/>
        <rFont val="方正仿宋_GBK"/>
        <charset val="134"/>
      </rPr>
      <t>（一）返还性支出</t>
    </r>
  </si>
  <si>
    <r>
      <rPr>
        <sz val="11"/>
        <rFont val="Times New Roman"/>
        <charset val="134"/>
      </rPr>
      <t xml:space="preserve">       </t>
    </r>
    <r>
      <rPr>
        <sz val="11"/>
        <rFont val="方正仿宋_GBK"/>
        <charset val="134"/>
      </rPr>
      <t>所得税基数返还收入</t>
    </r>
  </si>
  <si>
    <r>
      <rPr>
        <sz val="11"/>
        <rFont val="Times New Roman"/>
        <charset val="134"/>
      </rPr>
      <t xml:space="preserve">    </t>
    </r>
    <r>
      <rPr>
        <sz val="11"/>
        <rFont val="方正仿宋_GBK"/>
        <charset val="134"/>
      </rPr>
      <t>所得税基数返还支出</t>
    </r>
  </si>
  <si>
    <r>
      <rPr>
        <sz val="11"/>
        <rFont val="Times New Roman"/>
        <charset val="134"/>
      </rPr>
      <t xml:space="preserve">       </t>
    </r>
    <r>
      <rPr>
        <sz val="11"/>
        <rFont val="方正仿宋_GBK"/>
        <charset val="134"/>
      </rPr>
      <t>增值税税收返还收入</t>
    </r>
  </si>
  <si>
    <r>
      <rPr>
        <sz val="11"/>
        <rFont val="Times New Roman"/>
        <charset val="134"/>
      </rPr>
      <t xml:space="preserve">    </t>
    </r>
    <r>
      <rPr>
        <sz val="11"/>
        <rFont val="方正仿宋_GBK"/>
        <charset val="134"/>
      </rPr>
      <t>增值税税收返还支出</t>
    </r>
  </si>
  <si>
    <r>
      <rPr>
        <sz val="11"/>
        <rFont val="Times New Roman"/>
        <charset val="134"/>
      </rPr>
      <t xml:space="preserve">       </t>
    </r>
    <r>
      <rPr>
        <sz val="11"/>
        <rFont val="方正仿宋_GBK"/>
        <charset val="134"/>
      </rPr>
      <t>消费税税收返还收入</t>
    </r>
  </si>
  <si>
    <r>
      <rPr>
        <sz val="11"/>
        <rFont val="Times New Roman"/>
        <charset val="134"/>
      </rPr>
      <t xml:space="preserve">    </t>
    </r>
    <r>
      <rPr>
        <sz val="11"/>
        <rFont val="方正仿宋_GBK"/>
        <charset val="134"/>
      </rPr>
      <t>消费税税收返还支出</t>
    </r>
  </si>
  <si>
    <r>
      <rPr>
        <sz val="11"/>
        <rFont val="Times New Roman"/>
        <charset val="134"/>
      </rPr>
      <t xml:space="preserve">       </t>
    </r>
    <r>
      <rPr>
        <sz val="11"/>
        <rFont val="方正仿宋_GBK"/>
        <charset val="134"/>
      </rPr>
      <t>增值税</t>
    </r>
    <r>
      <rPr>
        <sz val="11"/>
        <rFont val="Times New Roman"/>
        <charset val="134"/>
      </rPr>
      <t>“</t>
    </r>
    <r>
      <rPr>
        <sz val="11"/>
        <rFont val="方正仿宋_GBK"/>
        <charset val="134"/>
      </rPr>
      <t>五五分享</t>
    </r>
    <r>
      <rPr>
        <sz val="11"/>
        <rFont val="Times New Roman"/>
        <charset val="134"/>
      </rPr>
      <t>”</t>
    </r>
    <r>
      <rPr>
        <sz val="11"/>
        <rFont val="方正仿宋_GBK"/>
        <charset val="134"/>
      </rPr>
      <t>税收返还收入</t>
    </r>
  </si>
  <si>
    <r>
      <rPr>
        <sz val="11"/>
        <rFont val="Times New Roman"/>
        <charset val="134"/>
      </rPr>
      <t xml:space="preserve">    </t>
    </r>
    <r>
      <rPr>
        <sz val="11"/>
        <rFont val="方正仿宋_GBK"/>
        <charset val="134"/>
      </rPr>
      <t>增值税</t>
    </r>
    <r>
      <rPr>
        <sz val="11"/>
        <rFont val="Times New Roman"/>
        <charset val="134"/>
      </rPr>
      <t>“</t>
    </r>
    <r>
      <rPr>
        <sz val="11"/>
        <rFont val="方正仿宋_GBK"/>
        <charset val="134"/>
      </rPr>
      <t>五五分享</t>
    </r>
    <r>
      <rPr>
        <sz val="11"/>
        <rFont val="Times New Roman"/>
        <charset val="134"/>
      </rPr>
      <t>”</t>
    </r>
    <r>
      <rPr>
        <sz val="11"/>
        <rFont val="方正仿宋_GBK"/>
        <charset val="134"/>
      </rPr>
      <t>税收返还支出</t>
    </r>
  </si>
  <si>
    <r>
      <rPr>
        <b/>
        <sz val="11"/>
        <rFont val="Times New Roman"/>
        <charset val="134"/>
      </rPr>
      <t xml:space="preserve">  </t>
    </r>
    <r>
      <rPr>
        <b/>
        <sz val="11"/>
        <rFont val="方正仿宋_GBK"/>
        <charset val="134"/>
      </rPr>
      <t>（二）一般性转移支付收入</t>
    </r>
  </si>
  <si>
    <r>
      <rPr>
        <b/>
        <sz val="11"/>
        <rFont val="Times New Roman"/>
        <charset val="134"/>
      </rPr>
      <t xml:space="preserve">  </t>
    </r>
    <r>
      <rPr>
        <b/>
        <sz val="11"/>
        <rFont val="方正仿宋_GBK"/>
        <charset val="134"/>
      </rPr>
      <t>（二）一般性转移支付支出</t>
    </r>
  </si>
  <si>
    <t xml:space="preserve">    均衡性转移支付收入</t>
  </si>
  <si>
    <r>
      <rPr>
        <sz val="11"/>
        <rFont val="Times New Roman"/>
        <charset val="134"/>
      </rPr>
      <t xml:space="preserve">    </t>
    </r>
    <r>
      <rPr>
        <sz val="11"/>
        <rFont val="方正仿宋_GBK"/>
        <charset val="134"/>
      </rPr>
      <t>体制补助支出</t>
    </r>
  </si>
  <si>
    <t xml:space="preserve">    县级基本财力保障机制奖补资金收入</t>
  </si>
  <si>
    <r>
      <rPr>
        <sz val="11"/>
        <rFont val="Times New Roman"/>
        <charset val="134"/>
      </rPr>
      <t xml:space="preserve">    </t>
    </r>
    <r>
      <rPr>
        <sz val="11"/>
        <rFont val="方正仿宋_GBK"/>
        <charset val="134"/>
      </rPr>
      <t>均衡性转移支付支出</t>
    </r>
  </si>
  <si>
    <t xml:space="preserve">    结算补助收入</t>
  </si>
  <si>
    <r>
      <rPr>
        <sz val="11"/>
        <rFont val="Times New Roman"/>
        <charset val="134"/>
      </rPr>
      <t xml:space="preserve">    </t>
    </r>
    <r>
      <rPr>
        <sz val="11"/>
        <rFont val="方正仿宋_GBK"/>
        <charset val="134"/>
      </rPr>
      <t>县级基本财力保障机制奖补资金支出</t>
    </r>
  </si>
  <si>
    <t xml:space="preserve">    固定数额补助收入</t>
  </si>
  <si>
    <r>
      <rPr>
        <sz val="11"/>
        <rFont val="Times New Roman"/>
        <charset val="134"/>
      </rPr>
      <t xml:space="preserve">    </t>
    </r>
    <r>
      <rPr>
        <sz val="11"/>
        <rFont val="方正仿宋_GBK"/>
        <charset val="134"/>
      </rPr>
      <t>结算补助支出</t>
    </r>
  </si>
  <si>
    <t xml:space="preserve">    巩固脱贫攻坚成果衔接乡村振兴转移支付收入</t>
  </si>
  <si>
    <r>
      <rPr>
        <sz val="11"/>
        <rFont val="Times New Roman"/>
        <charset val="134"/>
      </rPr>
      <t xml:space="preserve">    </t>
    </r>
    <r>
      <rPr>
        <sz val="11"/>
        <rFont val="方正仿宋_GBK"/>
        <charset val="134"/>
      </rPr>
      <t>固定数额补助支出</t>
    </r>
  </si>
  <si>
    <t xml:space="preserve">    公共安全共同财政事权转移支付收入  </t>
  </si>
  <si>
    <r>
      <rPr>
        <sz val="11"/>
        <rFont val="Times New Roman"/>
        <charset val="134"/>
      </rPr>
      <t xml:space="preserve">    </t>
    </r>
    <r>
      <rPr>
        <sz val="11"/>
        <rFont val="方正仿宋_GBK"/>
        <charset val="134"/>
      </rPr>
      <t>贫困地区转移支付支出</t>
    </r>
  </si>
  <si>
    <t xml:space="preserve">    教育共同财政事权转移支付收入  </t>
  </si>
  <si>
    <r>
      <rPr>
        <sz val="11"/>
        <rFont val="Times New Roman"/>
        <charset val="134"/>
      </rPr>
      <t xml:space="preserve">    </t>
    </r>
    <r>
      <rPr>
        <sz val="11"/>
        <rFont val="方正仿宋_GBK"/>
        <charset val="134"/>
      </rPr>
      <t>公共安全共同财政事权转移支付支出</t>
    </r>
    <r>
      <rPr>
        <sz val="11"/>
        <rFont val="Times New Roman"/>
        <charset val="134"/>
      </rPr>
      <t xml:space="preserve"> </t>
    </r>
  </si>
  <si>
    <t xml:space="preserve">    科学技术共同财政事权转移支付收入  </t>
  </si>
  <si>
    <r>
      <rPr>
        <sz val="11"/>
        <rFont val="Times New Roman"/>
        <charset val="134"/>
      </rPr>
      <t xml:space="preserve">    </t>
    </r>
    <r>
      <rPr>
        <sz val="11"/>
        <rFont val="方正仿宋_GBK"/>
        <charset val="134"/>
      </rPr>
      <t>教育共同财政事权转移支付支出</t>
    </r>
    <r>
      <rPr>
        <sz val="11"/>
        <rFont val="Times New Roman"/>
        <charset val="134"/>
      </rPr>
      <t xml:space="preserve"> </t>
    </r>
  </si>
  <si>
    <t xml:space="preserve">    文化旅游体育与传媒共同财政事权转移支付收入  </t>
  </si>
  <si>
    <r>
      <rPr>
        <sz val="11"/>
        <rFont val="Times New Roman"/>
        <charset val="134"/>
      </rPr>
      <t xml:space="preserve">    </t>
    </r>
    <r>
      <rPr>
        <sz val="11"/>
        <rFont val="方正仿宋_GBK"/>
        <charset val="134"/>
      </rPr>
      <t>文化旅游体育与传媒共同财政事权转移支付支出</t>
    </r>
    <r>
      <rPr>
        <sz val="11"/>
        <rFont val="Times New Roman"/>
        <charset val="134"/>
      </rPr>
      <t xml:space="preserve">  </t>
    </r>
  </si>
  <si>
    <t xml:space="preserve">    社会保障和就业共同财政事权转移支付收入  </t>
  </si>
  <si>
    <r>
      <rPr>
        <sz val="11"/>
        <rFont val="Times New Roman"/>
        <charset val="134"/>
      </rPr>
      <t xml:space="preserve">    </t>
    </r>
    <r>
      <rPr>
        <sz val="11"/>
        <rFont val="方正仿宋_GBK"/>
        <charset val="134"/>
      </rPr>
      <t>社会保障和就业共同财政事权转移支付支出</t>
    </r>
    <r>
      <rPr>
        <sz val="11"/>
        <rFont val="Times New Roman"/>
        <charset val="134"/>
      </rPr>
      <t xml:space="preserve"> </t>
    </r>
  </si>
  <si>
    <t xml:space="preserve">    医疗卫生共同财政事权转移支付收入  </t>
  </si>
  <si>
    <r>
      <rPr>
        <sz val="11"/>
        <rFont val="Times New Roman"/>
        <charset val="134"/>
      </rPr>
      <t xml:space="preserve">    </t>
    </r>
    <r>
      <rPr>
        <sz val="11"/>
        <rFont val="方正仿宋_GBK"/>
        <charset val="134"/>
      </rPr>
      <t>医疗卫生共同财政事权转移支付支出</t>
    </r>
    <r>
      <rPr>
        <sz val="11"/>
        <rFont val="Times New Roman"/>
        <charset val="134"/>
      </rPr>
      <t xml:space="preserve">  </t>
    </r>
  </si>
  <si>
    <t xml:space="preserve">    节能环保共同财政事权转移支付收入  </t>
  </si>
  <si>
    <r>
      <rPr>
        <sz val="11"/>
        <rFont val="Times New Roman"/>
        <charset val="134"/>
      </rPr>
      <t xml:space="preserve">    </t>
    </r>
    <r>
      <rPr>
        <sz val="11"/>
        <rFont val="方正仿宋_GBK"/>
        <charset val="134"/>
      </rPr>
      <t>节能环保共同财政事权转移支付支出</t>
    </r>
  </si>
  <si>
    <t xml:space="preserve">    农林水共同财政事权转移支付收入  </t>
  </si>
  <si>
    <r>
      <rPr>
        <sz val="11"/>
        <rFont val="Times New Roman"/>
        <charset val="134"/>
      </rPr>
      <t xml:space="preserve">    </t>
    </r>
    <r>
      <rPr>
        <sz val="11"/>
        <rFont val="方正仿宋_GBK"/>
        <charset val="134"/>
      </rPr>
      <t>农林水共同财政事权转移支付支出</t>
    </r>
  </si>
  <si>
    <t xml:space="preserve">    交通运输共同财政事权转移支付收入  </t>
  </si>
  <si>
    <r>
      <rPr>
        <sz val="11"/>
        <rFont val="Times New Roman"/>
        <charset val="134"/>
      </rPr>
      <t xml:space="preserve">    </t>
    </r>
    <r>
      <rPr>
        <sz val="11"/>
        <rFont val="方正仿宋_GBK"/>
        <charset val="134"/>
      </rPr>
      <t>住房保障共同财政事权转移支付支出</t>
    </r>
  </si>
  <si>
    <t xml:space="preserve">    住房保障共同财政事权转移支付收入  </t>
  </si>
  <si>
    <r>
      <rPr>
        <sz val="11"/>
        <rFont val="Times New Roman"/>
        <charset val="134"/>
      </rPr>
      <t xml:space="preserve">    </t>
    </r>
    <r>
      <rPr>
        <sz val="11"/>
        <rFont val="方正仿宋_GBK"/>
        <charset val="134"/>
      </rPr>
      <t>其他一般性转移支付支出</t>
    </r>
  </si>
  <si>
    <t xml:space="preserve">    增值税留抵退税转移支付收入</t>
  </si>
  <si>
    <t xml:space="preserve">    其他退税减税降费转移支付收入</t>
  </si>
  <si>
    <t xml:space="preserve">    其他一般性转移支付收入</t>
  </si>
  <si>
    <r>
      <rPr>
        <b/>
        <sz val="11"/>
        <rFont val="Times New Roman"/>
        <charset val="134"/>
      </rPr>
      <t xml:space="preserve">  </t>
    </r>
    <r>
      <rPr>
        <b/>
        <sz val="11"/>
        <rFont val="方正仿宋_GBK"/>
        <charset val="134"/>
      </rPr>
      <t>（三）专项转移支付收入</t>
    </r>
  </si>
  <si>
    <r>
      <rPr>
        <b/>
        <sz val="11"/>
        <rFont val="Times New Roman"/>
        <charset val="134"/>
      </rPr>
      <t xml:space="preserve">  </t>
    </r>
    <r>
      <rPr>
        <b/>
        <sz val="11"/>
        <rFont val="方正仿宋_GBK"/>
        <charset val="134"/>
      </rPr>
      <t>（三）专项转移支付支出</t>
    </r>
  </si>
  <si>
    <t xml:space="preserve">    一般公共服务</t>
  </si>
  <si>
    <r>
      <rPr>
        <sz val="11"/>
        <rFont val="Times New Roman"/>
        <charset val="134"/>
      </rPr>
      <t xml:space="preserve">    </t>
    </r>
    <r>
      <rPr>
        <sz val="11"/>
        <rFont val="方正仿宋_GBK"/>
        <charset val="134"/>
      </rPr>
      <t>一般公共服务</t>
    </r>
  </si>
  <si>
    <t xml:space="preserve">    国防</t>
  </si>
  <si>
    <r>
      <rPr>
        <sz val="11"/>
        <rFont val="Times New Roman"/>
        <charset val="134"/>
      </rPr>
      <t xml:space="preserve">    </t>
    </r>
    <r>
      <rPr>
        <sz val="11"/>
        <rFont val="方正仿宋_GBK"/>
        <charset val="134"/>
      </rPr>
      <t>国防</t>
    </r>
  </si>
  <si>
    <t xml:space="preserve">    公共安全</t>
  </si>
  <si>
    <r>
      <rPr>
        <sz val="11"/>
        <rFont val="Times New Roman"/>
        <charset val="134"/>
      </rPr>
      <t xml:space="preserve">    </t>
    </r>
    <r>
      <rPr>
        <sz val="11"/>
        <rFont val="方正仿宋_GBK"/>
        <charset val="134"/>
      </rPr>
      <t>公共安全</t>
    </r>
  </si>
  <si>
    <t xml:space="preserve">    教育</t>
  </si>
  <si>
    <r>
      <rPr>
        <sz val="11"/>
        <rFont val="Times New Roman"/>
        <charset val="134"/>
      </rPr>
      <t xml:space="preserve">    </t>
    </r>
    <r>
      <rPr>
        <sz val="11"/>
        <rFont val="方正仿宋_GBK"/>
        <charset val="134"/>
      </rPr>
      <t>教育</t>
    </r>
  </si>
  <si>
    <t xml:space="preserve">    科学技术</t>
  </si>
  <si>
    <r>
      <rPr>
        <sz val="11"/>
        <rFont val="Times New Roman"/>
        <charset val="134"/>
      </rPr>
      <t xml:space="preserve">    </t>
    </r>
    <r>
      <rPr>
        <sz val="11"/>
        <rFont val="方正仿宋_GBK"/>
        <charset val="134"/>
      </rPr>
      <t>科学技术</t>
    </r>
  </si>
  <si>
    <t xml:space="preserve">    文化旅游体育与传媒</t>
  </si>
  <si>
    <r>
      <rPr>
        <sz val="11"/>
        <rFont val="Times New Roman"/>
        <charset val="134"/>
      </rPr>
      <t xml:space="preserve">    </t>
    </r>
    <r>
      <rPr>
        <sz val="11"/>
        <rFont val="方正仿宋_GBK"/>
        <charset val="134"/>
      </rPr>
      <t>文化旅游体育与传媒</t>
    </r>
  </si>
  <si>
    <t xml:space="preserve">    社会保障和就业</t>
  </si>
  <si>
    <r>
      <rPr>
        <sz val="11"/>
        <rFont val="Times New Roman"/>
        <charset val="134"/>
      </rPr>
      <t xml:space="preserve">    </t>
    </r>
    <r>
      <rPr>
        <sz val="11"/>
        <rFont val="方正仿宋_GBK"/>
        <charset val="134"/>
      </rPr>
      <t>社会保障和就业</t>
    </r>
  </si>
  <si>
    <t xml:space="preserve">    卫生健康</t>
  </si>
  <si>
    <r>
      <rPr>
        <sz val="11"/>
        <rFont val="Times New Roman"/>
        <charset val="134"/>
      </rPr>
      <t xml:space="preserve">    </t>
    </r>
    <r>
      <rPr>
        <sz val="11"/>
        <rFont val="方正仿宋_GBK"/>
        <charset val="134"/>
      </rPr>
      <t>卫生健康</t>
    </r>
  </si>
  <si>
    <t xml:space="preserve">    节能环保</t>
  </si>
  <si>
    <r>
      <rPr>
        <sz val="11"/>
        <rFont val="Times New Roman"/>
        <charset val="134"/>
      </rPr>
      <t xml:space="preserve">    </t>
    </r>
    <r>
      <rPr>
        <sz val="11"/>
        <rFont val="方正仿宋_GBK"/>
        <charset val="134"/>
      </rPr>
      <t>节能环保</t>
    </r>
  </si>
  <si>
    <t xml:space="preserve">    城乡社区</t>
  </si>
  <si>
    <r>
      <rPr>
        <sz val="11"/>
        <rFont val="Times New Roman"/>
        <charset val="134"/>
      </rPr>
      <t xml:space="preserve">    </t>
    </r>
    <r>
      <rPr>
        <sz val="11"/>
        <rFont val="方正仿宋_GBK"/>
        <charset val="134"/>
      </rPr>
      <t>城乡社区</t>
    </r>
  </si>
  <si>
    <t xml:space="preserve">    农林水</t>
  </si>
  <si>
    <r>
      <rPr>
        <sz val="11"/>
        <rFont val="Times New Roman"/>
        <charset val="134"/>
      </rPr>
      <t xml:space="preserve">    </t>
    </r>
    <r>
      <rPr>
        <sz val="11"/>
        <rFont val="方正仿宋_GBK"/>
        <charset val="134"/>
      </rPr>
      <t>农林水</t>
    </r>
  </si>
  <si>
    <t xml:space="preserve">    交通运输</t>
  </si>
  <si>
    <r>
      <rPr>
        <sz val="11"/>
        <rFont val="Times New Roman"/>
        <charset val="134"/>
      </rPr>
      <t xml:space="preserve">    </t>
    </r>
    <r>
      <rPr>
        <sz val="11"/>
        <rFont val="方正仿宋_GBK"/>
        <charset val="134"/>
      </rPr>
      <t>交通运输</t>
    </r>
  </si>
  <si>
    <t xml:space="preserve">    资源勘探工业信息等</t>
  </si>
  <si>
    <r>
      <rPr>
        <sz val="11"/>
        <rFont val="Times New Roman"/>
        <charset val="134"/>
      </rPr>
      <t xml:space="preserve">    </t>
    </r>
    <r>
      <rPr>
        <sz val="11"/>
        <rFont val="方正仿宋_GBK"/>
        <charset val="134"/>
      </rPr>
      <t>资源勘探工业信息等</t>
    </r>
  </si>
  <si>
    <t xml:space="preserve">    商业服务业等</t>
  </si>
  <si>
    <r>
      <rPr>
        <sz val="11"/>
        <rFont val="Times New Roman"/>
        <charset val="134"/>
      </rPr>
      <t xml:space="preserve">    </t>
    </r>
    <r>
      <rPr>
        <sz val="11"/>
        <rFont val="方正仿宋_GBK"/>
        <charset val="134"/>
      </rPr>
      <t>商业服务业等</t>
    </r>
  </si>
  <si>
    <t xml:space="preserve">    金融</t>
  </si>
  <si>
    <r>
      <rPr>
        <sz val="11"/>
        <rFont val="Times New Roman"/>
        <charset val="134"/>
      </rPr>
      <t xml:space="preserve">    </t>
    </r>
    <r>
      <rPr>
        <sz val="11"/>
        <rFont val="方正仿宋_GBK"/>
        <charset val="134"/>
      </rPr>
      <t>自然资源海洋气象等</t>
    </r>
  </si>
  <si>
    <t xml:space="preserve">    自然资源海洋气象等</t>
  </si>
  <si>
    <r>
      <rPr>
        <sz val="11"/>
        <rFont val="Times New Roman"/>
        <charset val="134"/>
      </rPr>
      <t xml:space="preserve">    </t>
    </r>
    <r>
      <rPr>
        <sz val="11"/>
        <rFont val="方正仿宋_GBK"/>
        <charset val="134"/>
      </rPr>
      <t>住房保障</t>
    </r>
  </si>
  <si>
    <t xml:space="preserve">    住房保障</t>
  </si>
  <si>
    <r>
      <rPr>
        <sz val="11"/>
        <rFont val="Times New Roman"/>
        <charset val="134"/>
      </rPr>
      <t xml:space="preserve">    </t>
    </r>
    <r>
      <rPr>
        <sz val="11"/>
        <rFont val="方正仿宋_GBK"/>
        <charset val="134"/>
      </rPr>
      <t>粮油物资储备</t>
    </r>
  </si>
  <si>
    <t xml:space="preserve">    粮油物资储备</t>
  </si>
  <si>
    <r>
      <rPr>
        <sz val="11"/>
        <rFont val="Times New Roman"/>
        <charset val="134"/>
      </rPr>
      <t xml:space="preserve">    </t>
    </r>
    <r>
      <rPr>
        <sz val="11"/>
        <rFont val="方正仿宋_GBK"/>
        <charset val="134"/>
      </rPr>
      <t>灾害防治及应急管理</t>
    </r>
  </si>
  <si>
    <t>灾害防治及应急管理</t>
  </si>
  <si>
    <r>
      <rPr>
        <sz val="11"/>
        <rFont val="Times New Roman"/>
        <charset val="134"/>
      </rPr>
      <t xml:space="preserve">    </t>
    </r>
    <r>
      <rPr>
        <sz val="11"/>
        <rFont val="方正仿宋_GBK"/>
        <charset val="134"/>
      </rPr>
      <t>其他支出</t>
    </r>
  </si>
  <si>
    <t>三、下级上解收入</t>
  </si>
  <si>
    <t>三、上解上级支出</t>
  </si>
  <si>
    <t>体制上解收入</t>
  </si>
  <si>
    <r>
      <rPr>
        <sz val="11"/>
        <rFont val="Times New Roman"/>
        <charset val="134"/>
      </rPr>
      <t xml:space="preserve">   </t>
    </r>
    <r>
      <rPr>
        <sz val="11"/>
        <rFont val="方正仿宋_GBK"/>
        <charset val="134"/>
      </rPr>
      <t>体制上解支出</t>
    </r>
  </si>
  <si>
    <r>
      <rPr>
        <sz val="11"/>
        <rFont val="Times New Roman"/>
        <charset val="134"/>
      </rPr>
      <t xml:space="preserve">       </t>
    </r>
    <r>
      <rPr>
        <sz val="11"/>
        <rFont val="方正仿宋_GBK"/>
        <charset val="134"/>
      </rPr>
      <t>专项上解收入</t>
    </r>
  </si>
  <si>
    <r>
      <rPr>
        <sz val="11"/>
        <rFont val="Times New Roman"/>
        <charset val="134"/>
      </rPr>
      <t xml:space="preserve">   </t>
    </r>
    <r>
      <rPr>
        <sz val="11"/>
        <rFont val="方正仿宋_GBK"/>
        <charset val="134"/>
      </rPr>
      <t>专项上解支出</t>
    </r>
  </si>
  <si>
    <t>四、上年结余</t>
  </si>
  <si>
    <r>
      <rPr>
        <b/>
        <sz val="11"/>
        <rFont val="方正仿宋_GBK"/>
        <charset val="134"/>
      </rPr>
      <t>五、调入资金</t>
    </r>
    <r>
      <rPr>
        <b/>
        <sz val="11"/>
        <rFont val="Times New Roman"/>
        <charset val="134"/>
      </rPr>
      <t xml:space="preserve">   </t>
    </r>
  </si>
  <si>
    <t>四、调出资金</t>
  </si>
  <si>
    <r>
      <rPr>
        <sz val="11"/>
        <rFont val="Times New Roman"/>
        <charset val="134"/>
      </rPr>
      <t xml:space="preserve">      </t>
    </r>
    <r>
      <rPr>
        <sz val="11"/>
        <rFont val="方正仿宋_GBK"/>
        <charset val="134"/>
      </rPr>
      <t>从政府性基金预算调入</t>
    </r>
  </si>
  <si>
    <t>五、债务还本支出</t>
  </si>
  <si>
    <r>
      <rPr>
        <sz val="11"/>
        <rFont val="Times New Roman"/>
        <charset val="134"/>
      </rPr>
      <t xml:space="preserve">      </t>
    </r>
    <r>
      <rPr>
        <sz val="11"/>
        <rFont val="方正仿宋_GBK"/>
        <charset val="134"/>
      </rPr>
      <t>从国有资本经营预算调入</t>
    </r>
  </si>
  <si>
    <r>
      <rPr>
        <b/>
        <sz val="11"/>
        <rFont val="Times New Roman"/>
        <charset val="134"/>
      </rPr>
      <t xml:space="preserve">  </t>
    </r>
    <r>
      <rPr>
        <b/>
        <sz val="11"/>
        <rFont val="方正仿宋_GBK"/>
        <charset val="134"/>
      </rPr>
      <t>地方政府一般债务还本支出</t>
    </r>
  </si>
  <si>
    <r>
      <rPr>
        <sz val="11"/>
        <rFont val="Times New Roman"/>
        <charset val="134"/>
      </rPr>
      <t xml:space="preserve">      </t>
    </r>
    <r>
      <rPr>
        <sz val="11"/>
        <rFont val="方正仿宋_GBK"/>
        <charset val="134"/>
      </rPr>
      <t>从其他资金调入</t>
    </r>
  </si>
  <si>
    <r>
      <rPr>
        <sz val="11"/>
        <rFont val="Times New Roman"/>
        <charset val="134"/>
      </rPr>
      <t xml:space="preserve">    </t>
    </r>
    <r>
      <rPr>
        <sz val="11"/>
        <rFont val="方正仿宋_GBK"/>
        <charset val="134"/>
      </rPr>
      <t>地方政府一般债券还本支出</t>
    </r>
  </si>
  <si>
    <t>六、债务收入</t>
  </si>
  <si>
    <r>
      <rPr>
        <sz val="11"/>
        <rFont val="Times New Roman"/>
        <charset val="134"/>
      </rPr>
      <t xml:space="preserve">    </t>
    </r>
    <r>
      <rPr>
        <sz val="11"/>
        <rFont val="方正仿宋_GBK"/>
        <charset val="134"/>
      </rPr>
      <t>地方政府其他一般债务还本支出</t>
    </r>
  </si>
  <si>
    <r>
      <rPr>
        <b/>
        <sz val="11"/>
        <rFont val="Times New Roman"/>
        <charset val="134"/>
      </rPr>
      <t xml:space="preserve">   </t>
    </r>
    <r>
      <rPr>
        <b/>
        <sz val="11"/>
        <rFont val="方正仿宋_GBK"/>
        <charset val="134"/>
      </rPr>
      <t>一般债务收入</t>
    </r>
  </si>
  <si>
    <t>六、债务转贷支出</t>
  </si>
  <si>
    <r>
      <rPr>
        <sz val="11"/>
        <rFont val="Times New Roman"/>
        <charset val="134"/>
      </rPr>
      <t xml:space="preserve">     </t>
    </r>
    <r>
      <rPr>
        <sz val="11"/>
        <rFont val="方正仿宋_GBK"/>
        <charset val="134"/>
      </rPr>
      <t>地方政府一般债券收入</t>
    </r>
  </si>
  <si>
    <r>
      <rPr>
        <sz val="11"/>
        <rFont val="Times New Roman"/>
        <charset val="134"/>
      </rPr>
      <t xml:space="preserve">   </t>
    </r>
    <r>
      <rPr>
        <sz val="11"/>
        <rFont val="方正仿宋_GBK"/>
        <charset val="134"/>
      </rPr>
      <t>地方政府一般债券转贷支出</t>
    </r>
  </si>
  <si>
    <r>
      <rPr>
        <sz val="11"/>
        <rFont val="Times New Roman"/>
        <charset val="134"/>
      </rPr>
      <t xml:space="preserve">     </t>
    </r>
    <r>
      <rPr>
        <sz val="11"/>
        <rFont val="方正仿宋_GBK"/>
        <charset val="134"/>
      </rPr>
      <t>地方政府向外国政府借款收入</t>
    </r>
  </si>
  <si>
    <r>
      <rPr>
        <sz val="11"/>
        <rFont val="Times New Roman"/>
        <charset val="134"/>
      </rPr>
      <t xml:space="preserve">   </t>
    </r>
    <r>
      <rPr>
        <sz val="11"/>
        <rFont val="方正仿宋_GBK"/>
        <charset val="134"/>
      </rPr>
      <t>地方政府向外国政府借款转贷支出</t>
    </r>
  </si>
  <si>
    <r>
      <rPr>
        <sz val="11"/>
        <rFont val="Times New Roman"/>
        <charset val="134"/>
      </rPr>
      <t xml:space="preserve">     </t>
    </r>
    <r>
      <rPr>
        <sz val="11"/>
        <rFont val="方正仿宋_GBK"/>
        <charset val="134"/>
      </rPr>
      <t>地方政府向国际组织借款收入</t>
    </r>
  </si>
  <si>
    <r>
      <rPr>
        <sz val="11"/>
        <rFont val="Times New Roman"/>
        <charset val="134"/>
      </rPr>
      <t xml:space="preserve">   </t>
    </r>
    <r>
      <rPr>
        <sz val="11"/>
        <rFont val="方正仿宋_GBK"/>
        <charset val="134"/>
      </rPr>
      <t>地方政府向国际组织借款转贷支出</t>
    </r>
  </si>
  <si>
    <r>
      <rPr>
        <sz val="11"/>
        <rFont val="Times New Roman"/>
        <charset val="134"/>
      </rPr>
      <t xml:space="preserve">     </t>
    </r>
    <r>
      <rPr>
        <sz val="11"/>
        <rFont val="方正仿宋_GBK"/>
        <charset val="134"/>
      </rPr>
      <t>地方政府其他一般债务收入</t>
    </r>
  </si>
  <si>
    <r>
      <rPr>
        <sz val="11"/>
        <rFont val="Times New Roman"/>
        <charset val="134"/>
      </rPr>
      <t xml:space="preserve">   </t>
    </r>
    <r>
      <rPr>
        <sz val="11"/>
        <rFont val="方正仿宋_GBK"/>
        <charset val="134"/>
      </rPr>
      <t>地方政府其他一般债务转贷支出</t>
    </r>
  </si>
  <si>
    <t>七、债务转贷收入</t>
  </si>
  <si>
    <t>七、安排预算稳定调节基金</t>
  </si>
  <si>
    <r>
      <rPr>
        <sz val="11"/>
        <rFont val="Times New Roman"/>
        <charset val="134"/>
      </rPr>
      <t xml:space="preserve">    </t>
    </r>
    <r>
      <rPr>
        <sz val="11"/>
        <rFont val="方正仿宋_GBK"/>
        <charset val="134"/>
      </rPr>
      <t>地方政府一般债券转贷收入</t>
    </r>
  </si>
  <si>
    <t>八、年终结余</t>
  </si>
  <si>
    <r>
      <rPr>
        <sz val="11"/>
        <rFont val="Times New Roman"/>
        <charset val="134"/>
      </rPr>
      <t xml:space="preserve">    </t>
    </r>
    <r>
      <rPr>
        <sz val="11"/>
        <rFont val="方正仿宋_GBK"/>
        <charset val="134"/>
      </rPr>
      <t>地方政府向外国政府借款转贷收入</t>
    </r>
  </si>
  <si>
    <r>
      <rPr>
        <sz val="11"/>
        <rFont val="Times New Roman"/>
        <charset val="134"/>
      </rPr>
      <t xml:space="preserve">    </t>
    </r>
    <r>
      <rPr>
        <sz val="11"/>
        <rFont val="方正仿宋_GBK"/>
        <charset val="134"/>
      </rPr>
      <t>地方政府向国际组织借款转贷收入</t>
    </r>
  </si>
  <si>
    <r>
      <rPr>
        <sz val="11"/>
        <rFont val="Times New Roman"/>
        <charset val="134"/>
      </rPr>
      <t xml:space="preserve">    </t>
    </r>
    <r>
      <rPr>
        <sz val="11"/>
        <rFont val="方正仿宋_GBK"/>
        <charset val="134"/>
      </rPr>
      <t>地方政府其他一般债务转贷收入</t>
    </r>
  </si>
  <si>
    <t>八、动用预算稳定调节基金</t>
  </si>
  <si>
    <r>
      <rPr>
        <b/>
        <sz val="11"/>
        <rFont val="方正仿宋_GBK"/>
        <charset val="134"/>
      </rPr>
      <t>收</t>
    </r>
    <r>
      <rPr>
        <b/>
        <sz val="11"/>
        <rFont val="Times New Roman"/>
        <charset val="134"/>
      </rPr>
      <t xml:space="preserve">  </t>
    </r>
    <r>
      <rPr>
        <b/>
        <sz val="11"/>
        <rFont val="方正仿宋_GBK"/>
        <charset val="134"/>
      </rPr>
      <t>入</t>
    </r>
    <r>
      <rPr>
        <b/>
        <sz val="11"/>
        <rFont val="Times New Roman"/>
        <charset val="134"/>
      </rPr>
      <t xml:space="preserve">  </t>
    </r>
    <r>
      <rPr>
        <b/>
        <sz val="11"/>
        <rFont val="方正仿宋_GBK"/>
        <charset val="134"/>
      </rPr>
      <t>总</t>
    </r>
    <r>
      <rPr>
        <b/>
        <sz val="11"/>
        <rFont val="Times New Roman"/>
        <charset val="134"/>
      </rPr>
      <t xml:space="preserve">  </t>
    </r>
    <r>
      <rPr>
        <b/>
        <sz val="11"/>
        <rFont val="方正仿宋_GBK"/>
        <charset val="134"/>
      </rPr>
      <t>计</t>
    </r>
  </si>
  <si>
    <r>
      <rPr>
        <b/>
        <sz val="11"/>
        <rFont val="方正仿宋_GBK"/>
        <charset val="134"/>
      </rPr>
      <t>支</t>
    </r>
    <r>
      <rPr>
        <b/>
        <sz val="11"/>
        <rFont val="Times New Roman"/>
        <charset val="134"/>
      </rPr>
      <t xml:space="preserve">  </t>
    </r>
    <r>
      <rPr>
        <b/>
        <sz val="11"/>
        <rFont val="方正仿宋_GBK"/>
        <charset val="134"/>
      </rPr>
      <t>出</t>
    </r>
    <r>
      <rPr>
        <b/>
        <sz val="11"/>
        <rFont val="Times New Roman"/>
        <charset val="134"/>
      </rPr>
      <t xml:space="preserve">  </t>
    </r>
    <r>
      <rPr>
        <b/>
        <sz val="11"/>
        <rFont val="方正仿宋_GBK"/>
        <charset val="134"/>
      </rPr>
      <t>总</t>
    </r>
    <r>
      <rPr>
        <b/>
        <sz val="11"/>
        <rFont val="Times New Roman"/>
        <charset val="134"/>
      </rPr>
      <t xml:space="preserve">  </t>
    </r>
    <r>
      <rPr>
        <b/>
        <sz val="11"/>
        <rFont val="方正仿宋_GBK"/>
        <charset val="134"/>
      </rPr>
      <t>计</t>
    </r>
  </si>
  <si>
    <r>
      <rPr>
        <sz val="18"/>
        <color rgb="FF000000"/>
        <rFont val="Times New Roman"/>
        <charset val="134"/>
      </rPr>
      <t>2023</t>
    </r>
    <r>
      <rPr>
        <sz val="18"/>
        <color rgb="FF000000"/>
        <rFont val="方正小标宋_GBK"/>
        <charset val="134"/>
      </rPr>
      <t>年沙坪坝区一般公共预算转移支付决算表（区本级）</t>
    </r>
  </si>
  <si>
    <r>
      <rPr>
        <sz val="14"/>
        <rFont val="方正仿宋_GBK"/>
        <charset val="134"/>
      </rPr>
      <t>（分地区）</t>
    </r>
  </si>
  <si>
    <t>单位名称</t>
  </si>
  <si>
    <t>青木关镇</t>
  </si>
  <si>
    <t>回龙坝镇</t>
  </si>
  <si>
    <t>凤凰镇</t>
  </si>
  <si>
    <t>中梁镇</t>
  </si>
  <si>
    <t>（分项目）</t>
  </si>
  <si>
    <t>一、一般性转移支付</t>
  </si>
  <si>
    <t>返还性转移支付</t>
  </si>
  <si>
    <t>均衡性转移支付</t>
  </si>
  <si>
    <t>结算补助转移支付</t>
  </si>
  <si>
    <t>体制补助转移支付</t>
  </si>
  <si>
    <t>其他一般性转移支付</t>
  </si>
  <si>
    <t>二、专项转移支付</t>
  </si>
  <si>
    <r>
      <rPr>
        <sz val="18"/>
        <rFont val="Times New Roman"/>
        <charset val="134"/>
      </rPr>
      <t>2023</t>
    </r>
    <r>
      <rPr>
        <sz val="18"/>
        <rFont val="方正小标宋_GBK"/>
        <charset val="134"/>
      </rPr>
      <t>年沙坪坝区政府性基金预算转移性收支决算表（区本级）</t>
    </r>
  </si>
  <si>
    <t>二、政府性基金预算上级补助收入</t>
  </si>
  <si>
    <t>二、政府性基金预算补助下级支出</t>
  </si>
  <si>
    <t xml:space="preserve"> 政府性基金转移支付收入</t>
  </si>
  <si>
    <r>
      <rPr>
        <sz val="11"/>
        <rFont val="Times New Roman"/>
        <charset val="134"/>
      </rPr>
      <t xml:space="preserve">   </t>
    </r>
    <r>
      <rPr>
        <sz val="11"/>
        <rFont val="方正仿宋_GBK"/>
        <charset val="134"/>
      </rPr>
      <t>政府性基金转移支付支出</t>
    </r>
  </si>
  <si>
    <r>
      <rPr>
        <sz val="11"/>
        <rFont val="Times New Roman"/>
        <charset val="134"/>
      </rPr>
      <t xml:space="preserve">      </t>
    </r>
    <r>
      <rPr>
        <sz val="11"/>
        <rFont val="方正仿宋_GBK"/>
        <charset val="134"/>
      </rPr>
      <t>社会保障和就业</t>
    </r>
  </si>
  <si>
    <r>
      <rPr>
        <sz val="11"/>
        <rFont val="Times New Roman"/>
        <charset val="134"/>
      </rPr>
      <t xml:space="preserve">      </t>
    </r>
    <r>
      <rPr>
        <sz val="11"/>
        <rFont val="方正仿宋_GBK"/>
        <charset val="134"/>
      </rPr>
      <t>城乡社区</t>
    </r>
  </si>
  <si>
    <r>
      <rPr>
        <sz val="11"/>
        <rFont val="Times New Roman"/>
        <charset val="134"/>
      </rPr>
      <t xml:space="preserve">      </t>
    </r>
    <r>
      <rPr>
        <sz val="11"/>
        <rFont val="方正仿宋_GBK"/>
        <charset val="134"/>
      </rPr>
      <t>农林水</t>
    </r>
  </si>
  <si>
    <t xml:space="preserve">    其他收入</t>
  </si>
  <si>
    <r>
      <rPr>
        <sz val="11"/>
        <rFont val="Times New Roman"/>
        <charset val="134"/>
      </rPr>
      <t xml:space="preserve">      </t>
    </r>
    <r>
      <rPr>
        <sz val="11"/>
        <rFont val="方正仿宋_GBK"/>
        <charset val="134"/>
      </rPr>
      <t>其他支出</t>
    </r>
  </si>
  <si>
    <t>三、政府性基金预算下级上解收入</t>
  </si>
  <si>
    <t>三、政府性基金预算上解上级支出</t>
  </si>
  <si>
    <t>四、政府性基金预算上年结余</t>
  </si>
  <si>
    <t>四、政府性基金预算调出资金</t>
  </si>
  <si>
    <t>五、政府性基金预算调入资金</t>
  </si>
  <si>
    <r>
      <rPr>
        <sz val="11"/>
        <rFont val="Times New Roman"/>
        <charset val="134"/>
      </rPr>
      <t xml:space="preserve">   </t>
    </r>
    <r>
      <rPr>
        <sz val="11"/>
        <rFont val="方正仿宋_GBK"/>
        <charset val="134"/>
      </rPr>
      <t>地方政府专项债务还本支出</t>
    </r>
  </si>
  <si>
    <r>
      <rPr>
        <sz val="11"/>
        <rFont val="Times New Roman"/>
        <charset val="134"/>
      </rPr>
      <t xml:space="preserve">   </t>
    </r>
    <r>
      <rPr>
        <sz val="11"/>
        <rFont val="方正仿宋_GBK"/>
        <charset val="134"/>
      </rPr>
      <t>地方政府债务收入</t>
    </r>
  </si>
  <si>
    <r>
      <rPr>
        <sz val="11"/>
        <rFont val="Times New Roman"/>
        <charset val="134"/>
      </rPr>
      <t xml:space="preserve">   </t>
    </r>
    <r>
      <rPr>
        <sz val="11"/>
        <rFont val="方正仿宋_GBK"/>
        <charset val="134"/>
      </rPr>
      <t>抗疫特别国债还本支出</t>
    </r>
  </si>
  <si>
    <r>
      <rPr>
        <sz val="11"/>
        <rFont val="Times New Roman"/>
        <charset val="134"/>
      </rPr>
      <t xml:space="preserve">      </t>
    </r>
    <r>
      <rPr>
        <sz val="11"/>
        <rFont val="方正仿宋_GBK"/>
        <charset val="134"/>
      </rPr>
      <t>专项债务收入</t>
    </r>
  </si>
  <si>
    <t>七、政府性基金预算省补助计划单列市支出</t>
  </si>
  <si>
    <r>
      <rPr>
        <sz val="11"/>
        <rFont val="Times New Roman"/>
        <charset val="134"/>
      </rPr>
      <t xml:space="preserve">   </t>
    </r>
    <r>
      <rPr>
        <sz val="11"/>
        <rFont val="方正仿宋_GBK"/>
        <charset val="134"/>
      </rPr>
      <t>地方政府专项债务转贷收入</t>
    </r>
  </si>
  <si>
    <t>八、政府性基金预算计划单列市上解省支出</t>
  </si>
  <si>
    <t>八、政府性基金预算省补助计划单列市收入</t>
  </si>
  <si>
    <t>九、待偿债置换专项债券结余</t>
  </si>
  <si>
    <t>九、政府性基金预算计划单列市上解省收入</t>
  </si>
  <si>
    <t>十、政府性基金预算年终结余</t>
  </si>
  <si>
    <r>
      <rPr>
        <b/>
        <sz val="11"/>
        <rFont val="方正仿宋_GBK"/>
        <charset val="134"/>
      </rPr>
      <t>收　　入　　总　　计　</t>
    </r>
  </si>
  <si>
    <r>
      <rPr>
        <b/>
        <sz val="11"/>
        <rFont val="方正仿宋_GBK"/>
        <charset val="134"/>
      </rPr>
      <t>支　　出　　总　　计　</t>
    </r>
  </si>
  <si>
    <r>
      <rPr>
        <sz val="18"/>
        <rFont val="Times New Roman"/>
        <charset val="134"/>
      </rPr>
      <t>2023</t>
    </r>
    <r>
      <rPr>
        <sz val="18"/>
        <rFont val="方正小标宋_GBK"/>
        <charset val="134"/>
      </rPr>
      <t>年沙坪坝区国有资本经营预算收支决算表（区本级）</t>
    </r>
  </si>
  <si>
    <t>2023年度沙坪坝区地方政府债务余额情况表</t>
  </si>
  <si>
    <t>合计</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</si>
  <si>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</si>
  <si>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</si>
  <si>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</si>
  <si>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</si>
  <si>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</si>
  <si>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</si>
  <si>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</si>
  <si>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</si>
  <si>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</si>
  <si>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</si>
  <si>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</si>
  <si>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</si>
  <si>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</si>
  <si>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</si>
  <si>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</si>
  <si>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2023年度沙坪坝区地方政府专项债务分项目余额情况表</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</si>
  <si>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</si>
  <si>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</si>
  <si>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</si>
  <si>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</si>
  <si>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</si>
  <si>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</si>
  <si>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</si>
  <si>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</si>
  <si>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</si>
  <si>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</si>
  <si>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</si>
  <si>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</si>
  <si>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</si>
  <si>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</si>
  <si>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其他地方自行试点项目收益专项债券</t>
  </si>
  <si>
    <t>其他政府性基金</t>
  </si>
  <si>
    <r>
      <rPr>
        <sz val="18"/>
        <rFont val="Times New Roman"/>
        <charset val="134"/>
      </rPr>
      <t>2023</t>
    </r>
    <r>
      <rPr>
        <sz val="18"/>
        <rFont val="方正小标宋_GBK"/>
        <charset val="134"/>
      </rPr>
      <t>年沙坪坝区地方政府债务限额及余额决算情况表</t>
    </r>
  </si>
  <si>
    <t>地   区</t>
  </si>
  <si>
    <t>2023年债务限额</t>
  </si>
  <si>
    <t>2023年债务余额</t>
  </si>
  <si>
    <t>A=B+C</t>
  </si>
  <si>
    <t>B</t>
  </si>
  <si>
    <t>C</t>
  </si>
  <si>
    <t>D=E+F</t>
  </si>
  <si>
    <t>E</t>
  </si>
  <si>
    <t>F</t>
  </si>
  <si>
    <t>重庆市沙坪坝区</t>
  </si>
  <si>
    <t>注：1.本表反映上一年度本级政府债务限额及余额决算数。</t>
  </si>
  <si>
    <t>2.本表由县级以上地方各级财政部门在本级人民代表大会常务委员会批准决算后二十日内公开。</t>
  </si>
  <si>
    <r>
      <rPr>
        <sz val="18"/>
        <color theme="1"/>
        <rFont val="Times New Roman"/>
        <charset val="134"/>
      </rPr>
      <t>2023</t>
    </r>
    <r>
      <rPr>
        <sz val="18"/>
        <color theme="1"/>
        <rFont val="方正小标宋_GBK"/>
        <charset val="134"/>
      </rPr>
      <t>年沙坪坝区政府债券使用情况表</t>
    </r>
  </si>
  <si>
    <t>序号</t>
  </si>
  <si>
    <t>项目名称</t>
  </si>
  <si>
    <t>项目领域</t>
  </si>
  <si>
    <t>项目主管部门</t>
  </si>
  <si>
    <t>项目实施单位</t>
  </si>
  <si>
    <t>债券性质</t>
  </si>
  <si>
    <t>债券规模</t>
  </si>
  <si>
    <t>发行时间    （年/月）</t>
  </si>
  <si>
    <t>小康工业园配套基础设施井双片区建设项目</t>
  </si>
  <si>
    <t>市政和产业园区基础设施</t>
  </si>
  <si>
    <t>区住建委</t>
  </si>
  <si>
    <t>迈瑞城投公司</t>
  </si>
  <si>
    <t>沙坪坝区现代农业产业园基础设施项目</t>
  </si>
  <si>
    <t>农林水利</t>
  </si>
  <si>
    <t>区农委</t>
  </si>
  <si>
    <t>磁器口国际创客港产业园配套基础设施项目</t>
  </si>
  <si>
    <t>重庆市沙坪坝区妇幼保健院建设工程（一期）</t>
  </si>
  <si>
    <t>卫生健康</t>
  </si>
  <si>
    <t>区卫健委</t>
  </si>
  <si>
    <t>区妇幼保健院</t>
  </si>
  <si>
    <t>沙坪坝区地质仪器厂片区旧城区改造项目</t>
  </si>
  <si>
    <t>保障性安居工程</t>
  </si>
  <si>
    <t>旭辰集团公司</t>
  </si>
  <si>
    <t>沙坪坝东西部城镇老旧小区改造</t>
  </si>
  <si>
    <t>重庆上桥都市工业园配套基础设施</t>
  </si>
  <si>
    <t>凤凰山产业园配套设施项目</t>
  </si>
  <si>
    <t>旭辰置业公司</t>
  </si>
  <si>
    <t>智能制造科技产业园配套基础设施项目</t>
  </si>
  <si>
    <t>区科技局</t>
  </si>
  <si>
    <t>共享工投公司</t>
  </si>
  <si>
    <t>重庆磨床厂旧城改造</t>
  </si>
  <si>
    <t>西部物流枢纽配套基础设施</t>
  </si>
  <si>
    <t>区物流办</t>
  </si>
  <si>
    <t>园投实业公司</t>
  </si>
  <si>
    <t>重庆市沙坪坝区人民医院井双院区建设工程</t>
  </si>
  <si>
    <t>区人民医院</t>
  </si>
  <si>
    <t>沙坪坝东部片区停车场项目</t>
  </si>
  <si>
    <t>交通基础设施</t>
  </si>
  <si>
    <t>区城管局</t>
  </si>
  <si>
    <t>注：本表反映上一年度新增地方政府债券资金使用情况，由县级以上地方各级财政部门在本级人民代表大会常务委员会批准决算后二十日内公开。</t>
  </si>
  <si>
    <r>
      <rPr>
        <sz val="18"/>
        <color rgb="FF000000"/>
        <rFont val="方正小标宋_GBK"/>
        <charset val="134"/>
      </rPr>
      <t>2023年沙坪坝区新增专项债券项目实施进度情况表</t>
    </r>
    <r>
      <rPr>
        <sz val="18"/>
        <color rgb="FF000000"/>
        <rFont val="Times New Roman"/>
        <charset val="134"/>
      </rPr>
      <t xml:space="preserve"> </t>
    </r>
    <r>
      <rPr>
        <sz val="18"/>
        <color rgb="FF000000"/>
        <rFont val="方正小标宋_GBK"/>
        <charset val="134"/>
      </rPr>
      <t>（截至</t>
    </r>
    <r>
      <rPr>
        <sz val="18"/>
        <color rgb="FF000000"/>
        <rFont val="Times New Roman"/>
        <charset val="134"/>
      </rPr>
      <t>2024</t>
    </r>
    <r>
      <rPr>
        <sz val="18"/>
        <color rgb="FF000000"/>
        <rFont val="方正小标宋_GBK"/>
        <charset val="134"/>
      </rPr>
      <t>年</t>
    </r>
    <r>
      <rPr>
        <sz val="18"/>
        <color rgb="FF000000"/>
        <rFont val="Times New Roman"/>
        <charset val="134"/>
      </rPr>
      <t>6</t>
    </r>
    <r>
      <rPr>
        <sz val="18"/>
        <color rgb="FF000000"/>
        <rFont val="方正小标宋_GBK"/>
        <charset val="134"/>
      </rPr>
      <t>月</t>
    </r>
    <r>
      <rPr>
        <sz val="18"/>
        <color rgb="FF000000"/>
        <rFont val="Times New Roman"/>
        <charset val="134"/>
      </rPr>
      <t>30</t>
    </r>
    <r>
      <rPr>
        <sz val="18"/>
        <color rgb="FF000000"/>
        <rFont val="方正小标宋_GBK"/>
        <charset val="134"/>
      </rPr>
      <t>日）</t>
    </r>
  </si>
  <si>
    <r>
      <rPr>
        <sz val="10"/>
        <color indexed="8"/>
        <rFont val="方正黑体_GBK"/>
        <charset val="134"/>
      </rPr>
      <t>序号</t>
    </r>
  </si>
  <si>
    <r>
      <rPr>
        <sz val="10"/>
        <color indexed="8"/>
        <rFont val="方正黑体_GBK"/>
        <charset val="134"/>
      </rPr>
      <t>项目名称</t>
    </r>
  </si>
  <si>
    <r>
      <rPr>
        <sz val="10"/>
        <color indexed="8"/>
        <rFont val="方正黑体_GBK"/>
        <charset val="134"/>
      </rPr>
      <t>债券性质</t>
    </r>
  </si>
  <si>
    <r>
      <rPr>
        <sz val="10"/>
        <color indexed="8"/>
        <rFont val="方正黑体_GBK"/>
        <charset val="134"/>
      </rPr>
      <t>债券规模</t>
    </r>
  </si>
  <si>
    <r>
      <rPr>
        <sz val="10"/>
        <color indexed="8"/>
        <rFont val="方正黑体_GBK"/>
        <charset val="134"/>
      </rPr>
      <t>发行时间</t>
    </r>
    <r>
      <rPr>
        <sz val="10"/>
        <color indexed="8"/>
        <rFont val="Times New Roman"/>
        <charset val="134"/>
      </rPr>
      <t xml:space="preserve">
</t>
    </r>
    <r>
      <rPr>
        <sz val="10"/>
        <color indexed="8"/>
        <rFont val="方正黑体_GBK"/>
        <charset val="134"/>
      </rPr>
      <t>（年</t>
    </r>
    <r>
      <rPr>
        <sz val="10"/>
        <color indexed="8"/>
        <rFont val="Times New Roman"/>
        <charset val="134"/>
      </rPr>
      <t>/</t>
    </r>
    <r>
      <rPr>
        <sz val="10"/>
        <color indexed="8"/>
        <rFont val="方正黑体_GBK"/>
        <charset val="134"/>
      </rPr>
      <t>月）</t>
    </r>
  </si>
  <si>
    <r>
      <rPr>
        <sz val="10"/>
        <color indexed="8"/>
        <rFont val="方正黑体_GBK"/>
        <charset val="134"/>
      </rPr>
      <t>实际支出</t>
    </r>
    <r>
      <rPr>
        <sz val="10"/>
        <color indexed="8"/>
        <rFont val="Times New Roman"/>
        <charset val="134"/>
      </rPr>
      <t xml:space="preserve">
</t>
    </r>
    <r>
      <rPr>
        <sz val="10"/>
        <color indexed="8"/>
        <rFont val="方正黑体_GBK"/>
        <charset val="134"/>
      </rPr>
      <t>金额</t>
    </r>
  </si>
  <si>
    <r>
      <rPr>
        <sz val="10"/>
        <color indexed="8"/>
        <rFont val="方正黑体_GBK"/>
        <charset val="134"/>
      </rPr>
      <t>实际支出</t>
    </r>
    <r>
      <rPr>
        <sz val="10"/>
        <color indexed="8"/>
        <rFont val="Times New Roman"/>
        <charset val="134"/>
      </rPr>
      <t xml:space="preserve">
</t>
    </r>
    <r>
      <rPr>
        <sz val="10"/>
        <color indexed="8"/>
        <rFont val="方正黑体_GBK"/>
        <charset val="134"/>
      </rPr>
      <t>进度</t>
    </r>
    <r>
      <rPr>
        <sz val="10"/>
        <color indexed="8"/>
        <rFont val="Times New Roman"/>
        <charset val="134"/>
      </rPr>
      <t xml:space="preserve">
</t>
    </r>
    <r>
      <rPr>
        <sz val="10"/>
        <color indexed="8"/>
        <rFont val="方正黑体_GBK"/>
        <charset val="134"/>
      </rPr>
      <t>（</t>
    </r>
    <r>
      <rPr>
        <sz val="10"/>
        <color indexed="8"/>
        <rFont val="Times New Roman"/>
        <charset val="134"/>
      </rPr>
      <t>%</t>
    </r>
    <r>
      <rPr>
        <sz val="10"/>
        <color indexed="8"/>
        <rFont val="方正黑体_GBK"/>
        <charset val="134"/>
      </rPr>
      <t>）</t>
    </r>
  </si>
  <si>
    <r>
      <rPr>
        <sz val="10"/>
        <color indexed="8"/>
        <rFont val="方正黑体_GBK"/>
        <charset val="134"/>
      </rPr>
      <t>合计</t>
    </r>
  </si>
  <si>
    <r>
      <rPr>
        <sz val="18"/>
        <rFont val="Times New Roman"/>
        <charset val="134"/>
      </rPr>
      <t>2023</t>
    </r>
    <r>
      <rPr>
        <sz val="18"/>
        <rFont val="方正小标宋_GBK"/>
        <charset val="134"/>
      </rPr>
      <t>年沙坪坝区地方政府债务相关情况表</t>
    </r>
  </si>
  <si>
    <t>额度</t>
  </si>
  <si>
    <r>
      <rPr>
        <sz val="11"/>
        <rFont val="方正仿宋_GBK"/>
        <charset val="134"/>
      </rPr>
      <t>一、</t>
    </r>
    <r>
      <rPr>
        <sz val="11"/>
        <rFont val="Times New Roman"/>
        <charset val="134"/>
      </rPr>
      <t>2022</t>
    </r>
    <r>
      <rPr>
        <sz val="11"/>
        <rFont val="方正仿宋_GBK"/>
        <charset val="134"/>
      </rPr>
      <t>年末地方政府债务余额</t>
    </r>
  </si>
  <si>
    <r>
      <rPr>
        <sz val="11"/>
        <rFont val="Times New Roman"/>
        <charset val="134"/>
      </rPr>
      <t xml:space="preserve">  </t>
    </r>
    <r>
      <rPr>
        <sz val="11"/>
        <rFont val="方正仿宋_GBK"/>
        <charset val="134"/>
      </rPr>
      <t>其中：一般债务</t>
    </r>
  </si>
  <si>
    <r>
      <rPr>
        <sz val="11"/>
        <rFont val="Times New Roman"/>
        <charset val="134"/>
      </rPr>
      <t xml:space="preserve">             </t>
    </r>
    <r>
      <rPr>
        <sz val="11"/>
        <rFont val="方正仿宋_GBK"/>
        <charset val="134"/>
      </rPr>
      <t>专项债务</t>
    </r>
  </si>
  <si>
    <r>
      <rPr>
        <sz val="11"/>
        <rFont val="方正仿宋_GBK"/>
        <charset val="134"/>
      </rPr>
      <t>二、</t>
    </r>
    <r>
      <rPr>
        <sz val="11"/>
        <rFont val="Times New Roman"/>
        <charset val="134"/>
      </rPr>
      <t>2022</t>
    </r>
    <r>
      <rPr>
        <sz val="11"/>
        <rFont val="方正仿宋_GBK"/>
        <charset val="134"/>
      </rPr>
      <t>年地方政府债务限额</t>
    </r>
  </si>
  <si>
    <r>
      <rPr>
        <sz val="11"/>
        <rFont val="方正仿宋_GBK"/>
        <charset val="134"/>
      </rPr>
      <t>三、</t>
    </r>
    <r>
      <rPr>
        <sz val="11"/>
        <rFont val="Times New Roman"/>
        <charset val="134"/>
      </rPr>
      <t>2023</t>
    </r>
    <r>
      <rPr>
        <sz val="11"/>
        <rFont val="方正仿宋_GBK"/>
        <charset val="134"/>
      </rPr>
      <t>年地方政府债务发行决算数</t>
    </r>
  </si>
  <si>
    <r>
      <rPr>
        <sz val="11"/>
        <rFont val="Times New Roman"/>
        <charset val="134"/>
      </rPr>
      <t xml:space="preserve">     </t>
    </r>
    <r>
      <rPr>
        <sz val="11"/>
        <rFont val="方正仿宋_GBK"/>
        <charset val="134"/>
      </rPr>
      <t>新增一般债券发行额</t>
    </r>
  </si>
  <si>
    <r>
      <rPr>
        <sz val="11"/>
        <rFont val="Times New Roman"/>
        <charset val="134"/>
      </rPr>
      <t xml:space="preserve">     </t>
    </r>
    <r>
      <rPr>
        <sz val="11"/>
        <rFont val="方正仿宋_GBK"/>
        <charset val="134"/>
      </rPr>
      <t>再融资一般债券发行额</t>
    </r>
  </si>
  <si>
    <r>
      <rPr>
        <sz val="11"/>
        <rFont val="Times New Roman"/>
        <charset val="134"/>
      </rPr>
      <t xml:space="preserve">     </t>
    </r>
    <r>
      <rPr>
        <sz val="11"/>
        <rFont val="方正仿宋_GBK"/>
        <charset val="134"/>
      </rPr>
      <t>新增专项债券发行额</t>
    </r>
  </si>
  <si>
    <r>
      <rPr>
        <sz val="11"/>
        <rFont val="Times New Roman"/>
        <charset val="134"/>
      </rPr>
      <t xml:space="preserve">     </t>
    </r>
    <r>
      <rPr>
        <sz val="11"/>
        <rFont val="方正仿宋_GBK"/>
        <charset val="134"/>
      </rPr>
      <t>再融资专项债券发行额</t>
    </r>
  </si>
  <si>
    <r>
      <rPr>
        <sz val="11"/>
        <rFont val="方正仿宋_GBK"/>
        <charset val="134"/>
      </rPr>
      <t>四、</t>
    </r>
    <r>
      <rPr>
        <sz val="11"/>
        <rFont val="Times New Roman"/>
        <charset val="134"/>
      </rPr>
      <t>2023</t>
    </r>
    <r>
      <rPr>
        <sz val="11"/>
        <rFont val="方正仿宋_GBK"/>
        <charset val="134"/>
      </rPr>
      <t>年地方政府债务还本支出决算数</t>
    </r>
  </si>
  <si>
    <r>
      <rPr>
        <sz val="11"/>
        <rFont val="Times New Roman"/>
        <charset val="134"/>
      </rPr>
      <t xml:space="preserve">     </t>
    </r>
    <r>
      <rPr>
        <sz val="11"/>
        <rFont val="方正仿宋_GBK"/>
        <charset val="134"/>
      </rPr>
      <t>一般债务还本支出</t>
    </r>
  </si>
  <si>
    <r>
      <rPr>
        <sz val="11"/>
        <rFont val="Times New Roman"/>
        <charset val="134"/>
      </rPr>
      <t xml:space="preserve">     </t>
    </r>
    <r>
      <rPr>
        <sz val="11"/>
        <rFont val="方正仿宋_GBK"/>
        <charset val="134"/>
      </rPr>
      <t>专项债务还本支出</t>
    </r>
  </si>
  <si>
    <r>
      <rPr>
        <sz val="11"/>
        <rFont val="方正仿宋_GBK"/>
        <charset val="134"/>
      </rPr>
      <t>五、</t>
    </r>
    <r>
      <rPr>
        <sz val="11"/>
        <rFont val="Times New Roman"/>
        <charset val="134"/>
      </rPr>
      <t>2023</t>
    </r>
    <r>
      <rPr>
        <sz val="11"/>
        <rFont val="方正仿宋_GBK"/>
        <charset val="134"/>
      </rPr>
      <t>年地方政府债务付息支出决算数</t>
    </r>
  </si>
  <si>
    <r>
      <rPr>
        <sz val="11"/>
        <rFont val="Times New Roman"/>
        <charset val="134"/>
      </rPr>
      <t xml:space="preserve">     </t>
    </r>
    <r>
      <rPr>
        <sz val="11"/>
        <rFont val="方正仿宋_GBK"/>
        <charset val="134"/>
      </rPr>
      <t>一般债务付息支出</t>
    </r>
  </si>
  <si>
    <r>
      <rPr>
        <sz val="11"/>
        <rFont val="Times New Roman"/>
        <charset val="134"/>
      </rPr>
      <t xml:space="preserve">     </t>
    </r>
    <r>
      <rPr>
        <sz val="11"/>
        <rFont val="方正仿宋_GBK"/>
        <charset val="134"/>
      </rPr>
      <t>专项债务付息支出</t>
    </r>
  </si>
  <si>
    <r>
      <rPr>
        <sz val="11"/>
        <rFont val="方正仿宋_GBK"/>
        <charset val="134"/>
      </rPr>
      <t>六、</t>
    </r>
    <r>
      <rPr>
        <sz val="11"/>
        <rFont val="Times New Roman"/>
        <charset val="134"/>
      </rPr>
      <t>2023</t>
    </r>
    <r>
      <rPr>
        <sz val="11"/>
        <rFont val="方正仿宋_GBK"/>
        <charset val="134"/>
      </rPr>
      <t>年末地方政府债务余额决算数</t>
    </r>
  </si>
  <si>
    <r>
      <rPr>
        <sz val="11"/>
        <rFont val="方正仿宋_GBK"/>
        <charset val="134"/>
      </rPr>
      <t>七、</t>
    </r>
    <r>
      <rPr>
        <sz val="11"/>
        <rFont val="Times New Roman"/>
        <charset val="134"/>
      </rPr>
      <t>2023</t>
    </r>
    <r>
      <rPr>
        <sz val="11"/>
        <rFont val="方正仿宋_GBK"/>
        <charset val="134"/>
      </rPr>
      <t>年地方政府债务限额</t>
    </r>
  </si>
  <si>
    <r>
      <rPr>
        <sz val="11"/>
        <rFont val="方正仿宋_GBK"/>
        <charset val="134"/>
      </rPr>
      <t>注：本表由县级以上地方各级财政部门在本级人民代表大会常务委员会批准决算后二十日内公开，反映上两年度本级政府债务限额及余额决算数，上一年度本级政府债务发行额、还本支出、付息支出、限额及余额决算数。</t>
    </r>
  </si>
  <si>
    <r>
      <rPr>
        <sz val="18"/>
        <rFont val="Times New Roman"/>
        <charset val="134"/>
      </rPr>
      <t>2023</t>
    </r>
    <r>
      <rPr>
        <sz val="18"/>
        <rFont val="方正小标宋_GBK"/>
        <charset val="134"/>
      </rPr>
      <t>年沙坪坝区政府债务指标表</t>
    </r>
  </si>
  <si>
    <t>地区</t>
  </si>
  <si>
    <t>政府债务率（%）</t>
  </si>
  <si>
    <t>利息支出率（%）</t>
  </si>
  <si>
    <t>债务剩余年限（年）</t>
  </si>
  <si>
    <t>最长</t>
  </si>
  <si>
    <t>最短</t>
  </si>
  <si>
    <t>平均</t>
  </si>
  <si>
    <r>
      <rPr>
        <sz val="11"/>
        <color indexed="8"/>
        <rFont val="方正仿宋_GBK"/>
        <charset val="134"/>
      </rPr>
      <t>沙坪坝区</t>
    </r>
  </si>
</sst>
</file>

<file path=xl/styles.xml><?xml version="1.0" encoding="utf-8"?>
<styleSheet xmlns="http://schemas.openxmlformats.org/spreadsheetml/2006/main">
  <numFmts count="53">
    <numFmt numFmtId="6" formatCode="&quot;￥&quot;#,##0;[Red]&quot;￥&quot;\-#,##0"/>
    <numFmt numFmtId="23" formatCode="\$#,##0_);\(\$#,##0\)"/>
    <numFmt numFmtId="176" formatCode="#\ ??/??"/>
    <numFmt numFmtId="26" formatCode="\$#,##0.00_);[Red]\(\$#,##0.00\)"/>
    <numFmt numFmtId="24" formatCode="\$#,##0_);[Red]\(\$#,##0\)"/>
    <numFmt numFmtId="5" formatCode="&quot;￥&quot;#,##0;&quot;￥&quot;\-#,##0"/>
    <numFmt numFmtId="177" formatCode="h:mm:ss\ AM/PM"/>
    <numFmt numFmtId="178" formatCode="\¥#,##0.00;[Red]\¥\-#,##0.00"/>
    <numFmt numFmtId="7" formatCode="&quot;￥&quot;#,##0.00;&quot;￥&quot;\-#,##0.00"/>
    <numFmt numFmtId="179" formatCode="[DBNum1]上午/下午h&quot;时&quot;mm&quot;分&quot;"/>
    <numFmt numFmtId="180" formatCode="#\ ?/?"/>
    <numFmt numFmtId="181" formatCode="[DBNum1][$-804]m&quot;月&quot;d&quot;日&quot;"/>
    <numFmt numFmtId="8" formatCode="&quot;￥&quot;#,##0.00;[Red]&quot;￥&quot;\-#,##0.00"/>
    <numFmt numFmtId="182" formatCode="[$-804]aaaa"/>
    <numFmt numFmtId="183" formatCode="[DBNum1][$-804]yyyy&quot;年&quot;m&quot;月&quot;d&quot;日&quot;"/>
    <numFmt numFmtId="184" formatCode="yyyy/m/d\ h:mm\ AM/PM"/>
    <numFmt numFmtId="185" formatCode="mm/dd/yy"/>
    <numFmt numFmtId="186" formatCode="0.00_);[Red]\(0.00\)"/>
    <numFmt numFmtId="187" formatCode="h:mm\ AM/PM"/>
    <numFmt numFmtId="188" formatCode="mmmmm\-yy"/>
    <numFmt numFmtId="189" formatCode="0_);[Red]\(0\)"/>
    <numFmt numFmtId="190" formatCode="\¥#,##0;\¥\-#,##0"/>
    <numFmt numFmtId="191" formatCode="#,##0.00_ "/>
    <numFmt numFmtId="192" formatCode="\¥#,##0.00;\¥\-#,##0.00"/>
    <numFmt numFmtId="193" formatCode="0.0000"/>
    <numFmt numFmtId="44" formatCode="_ &quot;￥&quot;* #,##0.00_ ;_ &quot;￥&quot;* \-#,##0.00_ ;_ &quot;￥&quot;* &quot;-&quot;??_ ;_ @_ "/>
    <numFmt numFmtId="194" formatCode="0.000"/>
    <numFmt numFmtId="195" formatCode="yy/m/d"/>
    <numFmt numFmtId="196" formatCode="_(* #,##0.00_);_(* \(#,##0.00\);_(* &quot;-&quot;??_);_(@_)"/>
    <numFmt numFmtId="197" formatCode="0.0_ "/>
    <numFmt numFmtId="198" formatCode="_ * #,##0_ ;_ * \-#,##0_ ;_ * &quot;-&quot;??_ ;_ @_ "/>
    <numFmt numFmtId="199" formatCode="0.00_ "/>
    <numFmt numFmtId="200" formatCode="#,##0_ "/>
    <numFmt numFmtId="201" formatCode="_(&quot;$&quot;* #,##0.00_);_(&quot;$&quot;* \(#,##0.00\);_(&quot;$&quot;* &quot;-&quot;??_);_(@_)"/>
    <numFmt numFmtId="202" formatCode="[DBNum1][$-804]yyyy&quot;年&quot;m&quot;月&quot;"/>
    <numFmt numFmtId="203" formatCode="#\ ??"/>
    <numFmt numFmtId="204" formatCode="#,##0_);[Red]\(#,##0\)"/>
    <numFmt numFmtId="205" formatCode="mmmmm"/>
    <numFmt numFmtId="206" formatCode="0.0"/>
    <numFmt numFmtId="43" formatCode="_ * #,##0.00_ ;_ * \-#,##0.00_ ;_ * &quot;-&quot;??_ ;_ @_ "/>
    <numFmt numFmtId="207" formatCode="m/d"/>
    <numFmt numFmtId="208" formatCode="[$-804]aaa"/>
    <numFmt numFmtId="42" formatCode="_ &quot;￥&quot;* #,##0_ ;_ &quot;￥&quot;* \-#,##0_ ;_ &quot;￥&quot;* &quot;-&quot;_ ;_ @_ "/>
    <numFmt numFmtId="209" formatCode="_(\¥* #,##0_);_(\¥* \(#,##0\);_(\¥* &quot;-&quot;_);_(@_)"/>
    <numFmt numFmtId="210" formatCode="dd\-mmm\-yy"/>
    <numFmt numFmtId="211" formatCode="yyyy&quot;年&quot;m&quot;月&quot;;@"/>
    <numFmt numFmtId="212" formatCode="[DBNum1]h&quot;时&quot;mm&quot;分&quot;"/>
    <numFmt numFmtId="213" formatCode="mmmm\-yy"/>
    <numFmt numFmtId="214" formatCode="0_ "/>
    <numFmt numFmtId="41" formatCode="_ * #,##0_ ;_ * \-#,##0_ ;_ * &quot;-&quot;_ ;_ @_ "/>
    <numFmt numFmtId="215" formatCode="_(* #,##0_);_(* \(#,##0\);_(* &quot;-&quot;_);_(@_)"/>
    <numFmt numFmtId="25" formatCode="\$#,##0.00_);\(\$#,##0.00\)"/>
    <numFmt numFmtId="216" formatCode="\¥#,##0;[Red]\¥\-#,##0"/>
  </numFmts>
  <fonts count="116">
    <font>
      <sz val="11"/>
      <color theme="1"/>
      <name val="宋体"/>
      <charset val="134"/>
      <scheme val="minor"/>
    </font>
    <font>
      <sz val="16"/>
      <color indexed="8"/>
      <name val="方正小标宋_GBK"/>
      <charset val="134"/>
    </font>
    <font>
      <sz val="11"/>
      <color indexed="8"/>
      <name val="Times New Roman"/>
      <charset val="134"/>
    </font>
    <font>
      <sz val="11"/>
      <color indexed="8"/>
      <name val="宋体"/>
      <charset val="134"/>
      <scheme val="minor"/>
    </font>
    <font>
      <sz val="18"/>
      <name val="Times New Roman"/>
      <charset val="134"/>
    </font>
    <font>
      <sz val="9"/>
      <name val="SimSun"/>
      <charset val="134"/>
    </font>
    <font>
      <sz val="12"/>
      <name val="方正黑体_GBK"/>
      <charset val="134"/>
    </font>
    <font>
      <sz val="18"/>
      <color indexed="8"/>
      <name val="方正小标宋_GBK"/>
      <charset val="134"/>
    </font>
    <font>
      <sz val="11"/>
      <name val="宋体"/>
      <charset val="134"/>
    </font>
    <font>
      <sz val="11"/>
      <name val="Times New Roman"/>
      <charset val="134"/>
    </font>
    <font>
      <sz val="11"/>
      <name val="方正仿宋_GBK"/>
      <charset val="134"/>
    </font>
    <font>
      <sz val="11"/>
      <name val="方正黑体_GBK"/>
      <charset val="134"/>
    </font>
    <font>
      <sz val="18"/>
      <color rgb="FF000000"/>
      <name val="方正小标宋_GBK"/>
      <charset val="134"/>
    </font>
    <font>
      <sz val="18"/>
      <color indexed="8"/>
      <name val="Times New Roman"/>
      <charset val="134"/>
    </font>
    <font>
      <sz val="10"/>
      <color indexed="8"/>
      <name val="Times New Roman"/>
      <charset val="134"/>
    </font>
    <font>
      <sz val="10"/>
      <color rgb="FF000000"/>
      <name val="方正黑体_GBK"/>
      <charset val="134"/>
    </font>
    <font>
      <sz val="10"/>
      <name val="方正仿宋_GBK"/>
      <charset val="134"/>
    </font>
    <font>
      <sz val="10"/>
      <color theme="1"/>
      <name val="方正仿宋_GBK"/>
      <charset val="134"/>
    </font>
    <font>
      <sz val="11"/>
      <color theme="1"/>
      <name val="方正仿宋_GBK"/>
      <charset val="134"/>
    </font>
    <font>
      <sz val="10"/>
      <color rgb="FF000000"/>
      <name val="方正楷体_GBK"/>
      <charset val="134"/>
    </font>
    <font>
      <sz val="10"/>
      <name val="Times New Roman"/>
      <charset val="134"/>
    </font>
    <font>
      <sz val="12"/>
      <name val="宋体"/>
      <charset val="134"/>
    </font>
    <font>
      <sz val="18"/>
      <color theme="1"/>
      <name val="Times New Roman"/>
      <charset val="134"/>
    </font>
    <font>
      <sz val="9"/>
      <name val="宋体"/>
      <charset val="134"/>
      <scheme val="minor"/>
    </font>
    <font>
      <sz val="11"/>
      <name val="SimSun"/>
      <charset val="134"/>
    </font>
    <font>
      <b/>
      <sz val="11"/>
      <name val="SimSun"/>
      <charset val="134"/>
    </font>
    <font>
      <b/>
      <sz val="18"/>
      <name val="宋体"/>
      <charset val="134"/>
    </font>
    <font>
      <sz val="10"/>
      <name val="宋体"/>
      <charset val="134"/>
    </font>
    <font>
      <b/>
      <sz val="10"/>
      <name val="宋体"/>
      <charset val="134"/>
    </font>
    <font>
      <sz val="11"/>
      <color theme="1"/>
      <name val="宋体"/>
      <charset val="134"/>
      <scheme val="minor"/>
    </font>
    <font>
      <sz val="10"/>
      <name val="方正黑体_GBK"/>
      <charset val="134"/>
    </font>
    <font>
      <b/>
      <sz val="11"/>
      <name val="方正仿宋_GBK"/>
      <charset val="134"/>
    </font>
    <font>
      <b/>
      <sz val="11"/>
      <name val="Times New Roman"/>
      <charset val="134"/>
    </font>
    <font>
      <sz val="18"/>
      <color rgb="FF000000"/>
      <name val="Times New Roman"/>
      <charset val="134"/>
    </font>
    <font>
      <sz val="14"/>
      <name val="方正仿宋_GBK"/>
      <charset val="134"/>
    </font>
    <font>
      <sz val="14"/>
      <name val="Times New Roman"/>
      <charset val="134"/>
    </font>
    <font>
      <sz val="11"/>
      <color theme="1"/>
      <name val="方正黑体_GBK"/>
      <charset val="134"/>
    </font>
    <font>
      <b/>
      <sz val="11"/>
      <color theme="1"/>
      <name val="Times New Roman"/>
      <charset val="134"/>
    </font>
    <font>
      <b/>
      <sz val="11"/>
      <color theme="1"/>
      <name val="方正仿宋_GBK"/>
      <charset val="134"/>
    </font>
    <font>
      <b/>
      <sz val="11"/>
      <color theme="1"/>
      <name val="宋体"/>
      <charset val="134"/>
      <scheme val="minor"/>
    </font>
    <font>
      <sz val="11"/>
      <color theme="1"/>
      <name val="Times New Roman"/>
      <charset val="134"/>
    </font>
    <font>
      <sz val="18"/>
      <name val="方正小标宋_GBK"/>
      <charset val="134"/>
    </font>
    <font>
      <sz val="10"/>
      <color indexed="8"/>
      <name val="Arial"/>
      <charset val="134"/>
    </font>
    <font>
      <sz val="11"/>
      <color indexed="8"/>
      <name val="方正仿宋_GBK"/>
      <charset val="134"/>
    </font>
    <font>
      <sz val="11"/>
      <color indexed="8"/>
      <name val="方正黑体_GBK"/>
      <charset val="134"/>
    </font>
    <font>
      <b/>
      <sz val="11"/>
      <color indexed="8"/>
      <name val="Times New Roman"/>
      <charset val="134"/>
    </font>
    <font>
      <sz val="10"/>
      <color indexed="8"/>
      <name val="宋体"/>
      <charset val="134"/>
    </font>
    <font>
      <b/>
      <sz val="11"/>
      <name val="宋体"/>
      <charset val="134"/>
    </font>
    <font>
      <sz val="14"/>
      <color theme="1"/>
      <name val="方正黑体_GBK"/>
      <charset val="134"/>
    </font>
    <font>
      <sz val="18"/>
      <color theme="1"/>
      <name val="方正黑体_GBK"/>
      <charset val="134"/>
    </font>
    <font>
      <b/>
      <sz val="12"/>
      <color theme="1"/>
      <name val="方正仿宋_GBK"/>
      <charset val="134"/>
    </font>
    <font>
      <sz val="12"/>
      <color theme="1"/>
      <name val="Times New Roman"/>
      <charset val="134"/>
    </font>
    <font>
      <sz val="11"/>
      <color indexed="8"/>
      <name val="宋体"/>
      <charset val="134"/>
    </font>
    <font>
      <sz val="9"/>
      <color indexed="8"/>
      <name val="宋体"/>
      <charset val="134"/>
    </font>
    <font>
      <b/>
      <sz val="11"/>
      <color indexed="9"/>
      <name val="宋体"/>
      <charset val="134"/>
    </font>
    <font>
      <sz val="11"/>
      <color indexed="62"/>
      <name val="宋体"/>
      <charset val="134"/>
    </font>
    <font>
      <sz val="11"/>
      <color indexed="9"/>
      <name val="宋体"/>
      <charset val="134"/>
    </font>
    <font>
      <sz val="11"/>
      <color theme="1"/>
      <name val="宋体"/>
      <charset val="0"/>
      <scheme val="minor"/>
    </font>
    <font>
      <sz val="11"/>
      <color rgb="FFFA7D00"/>
      <name val="宋体"/>
      <charset val="0"/>
      <scheme val="minor"/>
    </font>
    <font>
      <i/>
      <sz val="11"/>
      <color rgb="FF7F7F7F"/>
      <name val="宋体"/>
      <charset val="0"/>
      <scheme val="minor"/>
    </font>
    <font>
      <sz val="11"/>
      <color rgb="FF9C0006"/>
      <name val="宋体"/>
      <charset val="134"/>
      <scheme val="minor"/>
    </font>
    <font>
      <b/>
      <sz val="15"/>
      <color indexed="56"/>
      <name val="宋体"/>
      <charset val="134"/>
    </font>
    <font>
      <b/>
      <sz val="11"/>
      <color rgb="FFFA7D00"/>
      <name val="宋体"/>
      <charset val="0"/>
      <scheme val="minor"/>
    </font>
    <font>
      <sz val="11"/>
      <color theme="0"/>
      <name val="宋体"/>
      <charset val="0"/>
      <scheme val="minor"/>
    </font>
    <font>
      <b/>
      <sz val="11"/>
      <color indexed="56"/>
      <name val="宋体"/>
      <charset val="134"/>
    </font>
    <font>
      <b/>
      <sz val="11"/>
      <color indexed="52"/>
      <name val="宋体"/>
      <charset val="134"/>
    </font>
    <font>
      <sz val="9"/>
      <name val="宋体"/>
      <charset val="134"/>
    </font>
    <font>
      <i/>
      <sz val="11"/>
      <color indexed="23"/>
      <name val="宋体"/>
      <charset val="134"/>
    </font>
    <font>
      <b/>
      <sz val="13"/>
      <color indexed="56"/>
      <name val="宋体"/>
      <charset val="134"/>
    </font>
    <font>
      <sz val="11"/>
      <color indexed="20"/>
      <name val="宋体"/>
      <charset val="134"/>
    </font>
    <font>
      <sz val="11"/>
      <color indexed="17"/>
      <name val="宋体"/>
      <charset val="134"/>
    </font>
    <font>
      <b/>
      <sz val="11"/>
      <color indexed="63"/>
      <name val="宋体"/>
      <charset val="134"/>
    </font>
    <font>
      <b/>
      <sz val="15"/>
      <color theme="3"/>
      <name val="宋体"/>
      <charset val="134"/>
      <scheme val="minor"/>
    </font>
    <font>
      <u/>
      <sz val="11"/>
      <color rgb="FF0000FF"/>
      <name val="宋体"/>
      <charset val="0"/>
      <scheme val="minor"/>
    </font>
    <font>
      <sz val="11"/>
      <color indexed="10"/>
      <name val="宋体"/>
      <charset val="134"/>
    </font>
    <font>
      <b/>
      <sz val="11"/>
      <color indexed="8"/>
      <name val="宋体"/>
      <charset val="134"/>
    </font>
    <font>
      <sz val="11"/>
      <color indexed="52"/>
      <name val="宋体"/>
      <charset val="134"/>
    </font>
    <font>
      <sz val="11"/>
      <color indexed="42"/>
      <name val="宋体"/>
      <charset val="134"/>
    </font>
    <font>
      <sz val="9"/>
      <color indexed="20"/>
      <name val="宋体"/>
      <charset val="134"/>
    </font>
    <font>
      <sz val="9"/>
      <color indexed="9"/>
      <name val="宋体"/>
      <charset val="134"/>
    </font>
    <font>
      <b/>
      <sz val="18"/>
      <color indexed="56"/>
      <name val="宋体"/>
      <charset val="134"/>
    </font>
    <font>
      <sz val="9"/>
      <color indexed="10"/>
      <name val="宋体"/>
      <charset val="134"/>
    </font>
    <font>
      <b/>
      <sz val="11"/>
      <color rgb="FFFFFFFF"/>
      <name val="宋体"/>
      <charset val="0"/>
      <scheme val="minor"/>
    </font>
    <font>
      <b/>
      <sz val="9"/>
      <color indexed="52"/>
      <name val="宋体"/>
      <charset val="134"/>
    </font>
    <font>
      <sz val="11"/>
      <color indexed="60"/>
      <name val="宋体"/>
      <charset val="134"/>
    </font>
    <font>
      <sz val="7"/>
      <name val="Small Fonts"/>
      <charset val="134"/>
    </font>
    <font>
      <u/>
      <sz val="12"/>
      <color indexed="12"/>
      <name val="宋体"/>
      <charset val="134"/>
    </font>
    <font>
      <sz val="9"/>
      <color theme="1"/>
      <name val="宋体"/>
      <charset val="134"/>
      <scheme val="minor"/>
    </font>
    <font>
      <sz val="12"/>
      <color indexed="8"/>
      <name val="宋体"/>
      <charset val="134"/>
    </font>
    <font>
      <b/>
      <sz val="11"/>
      <color theme="1"/>
      <name val="宋体"/>
      <charset val="0"/>
      <scheme val="minor"/>
    </font>
    <font>
      <b/>
      <sz val="11"/>
      <color theme="3"/>
      <name val="宋体"/>
      <charset val="134"/>
      <scheme val="minor"/>
    </font>
    <font>
      <sz val="11"/>
      <color rgb="FF9C0006"/>
      <name val="宋体"/>
      <charset val="0"/>
      <scheme val="minor"/>
    </font>
    <font>
      <sz val="10"/>
      <name val="Arial"/>
      <charset val="134"/>
    </font>
    <font>
      <b/>
      <sz val="18"/>
      <color theme="3"/>
      <name val="宋体"/>
      <charset val="134"/>
      <scheme val="minor"/>
    </font>
    <font>
      <b/>
      <sz val="13"/>
      <color theme="3"/>
      <name val="宋体"/>
      <charset val="134"/>
      <scheme val="minor"/>
    </font>
    <font>
      <u/>
      <sz val="11"/>
      <color rgb="FF800080"/>
      <name val="宋体"/>
      <charset val="0"/>
      <scheme val="minor"/>
    </font>
    <font>
      <b/>
      <sz val="9"/>
      <color indexed="63"/>
      <name val="宋体"/>
      <charset val="134"/>
    </font>
    <font>
      <sz val="9"/>
      <color indexed="52"/>
      <name val="宋体"/>
      <charset val="134"/>
    </font>
    <font>
      <b/>
      <sz val="11"/>
      <color indexed="42"/>
      <name val="宋体"/>
      <charset val="134"/>
    </font>
    <font>
      <sz val="12"/>
      <color theme="1"/>
      <name val="宋体"/>
      <charset val="134"/>
    </font>
    <font>
      <sz val="9"/>
      <color indexed="62"/>
      <name val="宋体"/>
      <charset val="134"/>
    </font>
    <font>
      <sz val="11"/>
      <color rgb="FF006100"/>
      <name val="宋体"/>
      <charset val="134"/>
      <scheme val="minor"/>
    </font>
    <font>
      <sz val="10"/>
      <name val="MS Sans Serif"/>
      <charset val="134"/>
    </font>
    <font>
      <sz val="9"/>
      <color indexed="17"/>
      <name val="宋体"/>
      <charset val="134"/>
    </font>
    <font>
      <sz val="11"/>
      <color rgb="FF9C6500"/>
      <name val="宋体"/>
      <charset val="0"/>
      <scheme val="minor"/>
    </font>
    <font>
      <sz val="11"/>
      <color rgb="FF006100"/>
      <name val="宋体"/>
      <charset val="0"/>
      <scheme val="minor"/>
    </font>
    <font>
      <b/>
      <sz val="9"/>
      <color indexed="8"/>
      <name val="宋体"/>
      <charset val="134"/>
    </font>
    <font>
      <sz val="11"/>
      <color rgb="FFFF0000"/>
      <name val="宋体"/>
      <charset val="0"/>
      <scheme val="minor"/>
    </font>
    <font>
      <b/>
      <sz val="11"/>
      <color rgb="FF3F3F3F"/>
      <name val="宋体"/>
      <charset val="0"/>
      <scheme val="minor"/>
    </font>
    <font>
      <i/>
      <sz val="9"/>
      <color indexed="23"/>
      <name val="宋体"/>
      <charset val="134"/>
    </font>
    <font>
      <sz val="11"/>
      <color rgb="FF3F3F76"/>
      <name val="宋体"/>
      <charset val="0"/>
      <scheme val="minor"/>
    </font>
    <font>
      <sz val="9"/>
      <color indexed="60"/>
      <name val="宋体"/>
      <charset val="134"/>
    </font>
    <font>
      <b/>
      <sz val="9"/>
      <color indexed="9"/>
      <name val="宋体"/>
      <charset val="134"/>
    </font>
    <font>
      <b/>
      <sz val="11"/>
      <color indexed="8"/>
      <name val="方正仿宋_GBK"/>
      <charset val="134"/>
    </font>
    <font>
      <sz val="10"/>
      <color indexed="8"/>
      <name val="方正黑体_GBK"/>
      <charset val="134"/>
    </font>
    <font>
      <sz val="18"/>
      <color theme="1"/>
      <name val="方正小标宋_GBK"/>
      <charset val="134"/>
    </font>
  </fonts>
  <fills count="59">
    <fill>
      <patternFill patternType="none"/>
    </fill>
    <fill>
      <patternFill patternType="gray125"/>
    </fill>
    <fill>
      <patternFill patternType="solid">
        <fgColor indexed="9"/>
        <bgColor indexed="64"/>
      </patternFill>
    </fill>
    <fill>
      <patternFill patternType="mediumGray">
        <fgColor indexed="9"/>
      </patternFill>
    </fill>
    <fill>
      <patternFill patternType="solid">
        <fgColor indexed="31"/>
        <bgColor indexed="64"/>
      </patternFill>
    </fill>
    <fill>
      <patternFill patternType="solid">
        <fgColor indexed="55"/>
        <bgColor indexed="64"/>
      </patternFill>
    </fill>
    <fill>
      <patternFill patternType="solid">
        <fgColor indexed="47"/>
        <bgColor indexed="64"/>
      </patternFill>
    </fill>
    <fill>
      <patternFill patternType="solid">
        <fgColor indexed="52"/>
        <bgColor indexed="64"/>
      </patternFill>
    </fill>
    <fill>
      <patternFill patternType="solid">
        <fgColor theme="8" tint="0.599993896298105"/>
        <bgColor indexed="64"/>
      </patternFill>
    </fill>
    <fill>
      <patternFill patternType="solid">
        <fgColor indexed="44"/>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27"/>
        <bgColor indexed="64"/>
      </patternFill>
    </fill>
    <fill>
      <patternFill patternType="solid">
        <fgColor rgb="FFF2F2F2"/>
        <bgColor indexed="64"/>
      </patternFill>
    </fill>
    <fill>
      <patternFill patternType="solid">
        <fgColor indexed="10"/>
        <bgColor indexed="64"/>
      </patternFill>
    </fill>
    <fill>
      <patternFill patternType="solid">
        <fgColor theme="5" tint="0.399975585192419"/>
        <bgColor indexed="64"/>
      </patternFill>
    </fill>
    <fill>
      <patternFill patternType="solid">
        <fgColor indexed="36"/>
        <bgColor indexed="64"/>
      </patternFill>
    </fill>
    <fill>
      <patternFill patternType="solid">
        <fgColor indexed="22"/>
        <bgColor indexed="64"/>
      </patternFill>
    </fill>
    <fill>
      <patternFill patternType="solid">
        <fgColor indexed="45"/>
        <bgColor indexed="64"/>
      </patternFill>
    </fill>
    <fill>
      <patternFill patternType="solid">
        <fgColor indexed="53"/>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11"/>
        <bgColor indexed="64"/>
      </patternFill>
    </fill>
    <fill>
      <patternFill patternType="solid">
        <fgColor indexed="42"/>
        <bgColor indexed="64"/>
      </patternFill>
    </fill>
    <fill>
      <patternFill patternType="solid">
        <fgColor indexed="57"/>
        <bgColor indexed="64"/>
      </patternFill>
    </fill>
    <fill>
      <patternFill patternType="solid">
        <fgColor indexed="51"/>
        <bgColor indexed="64"/>
      </patternFill>
    </fill>
    <fill>
      <patternFill patternType="solid">
        <fgColor indexed="30"/>
        <bgColor indexed="64"/>
      </patternFill>
    </fill>
    <fill>
      <patternFill patternType="solid">
        <fgColor theme="5"/>
        <bgColor indexed="64"/>
      </patternFill>
    </fill>
    <fill>
      <patternFill patternType="solid">
        <fgColor indexed="26"/>
        <bgColor indexed="64"/>
      </patternFill>
    </fill>
    <fill>
      <patternFill patternType="solid">
        <fgColor indexed="49"/>
        <bgColor indexed="64"/>
      </patternFill>
    </fill>
    <fill>
      <patternFill patternType="solid">
        <fgColor theme="9"/>
        <bgColor indexed="64"/>
      </patternFill>
    </fill>
    <fill>
      <patternFill patternType="solid">
        <fgColor theme="4" tint="0.799981688894314"/>
        <bgColor indexed="64"/>
      </patternFill>
    </fill>
    <fill>
      <patternFill patternType="solid">
        <fgColor indexed="62"/>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indexed="43"/>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rgb="FFFFFFCC"/>
        <bgColor indexed="64"/>
      </patternFill>
    </fill>
    <fill>
      <patternFill patternType="solid">
        <fgColor theme="6"/>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4"/>
        <bgColor indexed="64"/>
      </patternFill>
    </fill>
    <fill>
      <patternFill patternType="solid">
        <fgColor rgb="FFFFCC99"/>
        <bgColor indexed="64"/>
      </patternFill>
    </fill>
    <fill>
      <patternFill patternType="solid">
        <fgColor theme="4"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1660">
    <xf numFmtId="0" fontId="0" fillId="0" borderId="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21"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21" fillId="29" borderId="19" applyNumberFormat="0" applyFont="0" applyAlignment="0" applyProtection="0">
      <alignment vertical="center"/>
    </xf>
    <xf numFmtId="0" fontId="21" fillId="29" borderId="19" applyNumberFormat="0" applyFont="0" applyAlignment="0" applyProtection="0">
      <alignment vertical="center"/>
    </xf>
    <xf numFmtId="0" fontId="21"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21" fillId="29" borderId="19" applyNumberFormat="0" applyFont="0" applyAlignment="0" applyProtection="0">
      <alignment vertical="center"/>
    </xf>
    <xf numFmtId="0" fontId="21" fillId="29" borderId="19" applyNumberFormat="0" applyFont="0" applyAlignment="0" applyProtection="0">
      <alignment vertical="center"/>
    </xf>
    <xf numFmtId="0" fontId="21"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21" fillId="29" borderId="19" applyNumberFormat="0" applyFont="0" applyAlignment="0" applyProtection="0">
      <alignment vertical="center"/>
    </xf>
    <xf numFmtId="0" fontId="21" fillId="29" borderId="19" applyNumberFormat="0" applyFont="0" applyAlignment="0" applyProtection="0">
      <alignment vertical="center"/>
    </xf>
    <xf numFmtId="0" fontId="21" fillId="29" borderId="19" applyNumberFormat="0" applyFont="0" applyAlignment="0" applyProtection="0">
      <alignment vertical="center"/>
    </xf>
    <xf numFmtId="0" fontId="66" fillId="29" borderId="19" applyNumberFormat="0" applyFont="0" applyAlignment="0" applyProtection="0">
      <alignment vertical="center"/>
    </xf>
    <xf numFmtId="0" fontId="21" fillId="29" borderId="19" applyNumberFormat="0" applyFont="0" applyAlignment="0" applyProtection="0">
      <alignment vertical="center"/>
    </xf>
    <xf numFmtId="0" fontId="21" fillId="29" borderId="19" applyNumberFormat="0" applyFont="0" applyAlignment="0" applyProtection="0">
      <alignment vertical="center"/>
    </xf>
    <xf numFmtId="0" fontId="66" fillId="29" borderId="19" applyNumberFormat="0" applyFont="0" applyAlignment="0" applyProtection="0">
      <alignment vertical="center"/>
    </xf>
    <xf numFmtId="0" fontId="66" fillId="29" borderId="19" applyNumberFormat="0" applyFon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100" fillId="6" borderId="9" applyNumberFormat="0" applyAlignment="0" applyProtection="0">
      <alignment vertical="center"/>
    </xf>
    <xf numFmtId="0" fontId="100"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2" fillId="10" borderId="0" applyNumberFormat="0" applyBorder="0" applyAlignment="0" applyProtection="0">
      <alignment vertical="center"/>
    </xf>
    <xf numFmtId="0" fontId="55" fillId="6" borderId="9" applyNumberFormat="0" applyAlignment="0" applyProtection="0">
      <alignment vertical="center"/>
    </xf>
    <xf numFmtId="0" fontId="53" fillId="0" borderId="0"/>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6" fillId="25" borderId="0" applyNumberFormat="0" applyBorder="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2" fillId="10" borderId="0" applyNumberFormat="0" applyBorder="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64" fillId="0" borderId="0" applyNumberFormat="0" applyFill="0" applyBorder="0" applyAlignment="0" applyProtection="0">
      <alignment vertical="center"/>
    </xf>
    <xf numFmtId="0" fontId="55" fillId="6" borderId="9" applyNumberFormat="0" applyAlignment="0" applyProtection="0">
      <alignment vertical="center"/>
    </xf>
    <xf numFmtId="0" fontId="70" fillId="24" borderId="0" applyNumberFormat="0" applyBorder="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56" fillId="25" borderId="0" applyNumberFormat="0" applyBorder="0" applyAlignment="0" applyProtection="0">
      <alignment vertical="center"/>
    </xf>
    <xf numFmtId="0" fontId="55" fillId="6" borderId="9" applyNumberFormat="0" applyAlignment="0" applyProtection="0">
      <alignment vertical="center"/>
    </xf>
    <xf numFmtId="0" fontId="52" fillId="26" borderId="0" applyNumberFormat="0" applyBorder="0" applyAlignment="0" applyProtection="0">
      <alignment vertical="center"/>
    </xf>
    <xf numFmtId="0" fontId="70" fillId="24" borderId="0" applyNumberFormat="0" applyBorder="0" applyAlignment="0" applyProtection="0">
      <alignment vertical="center"/>
    </xf>
    <xf numFmtId="0" fontId="55" fillId="6" borderId="9" applyNumberFormat="0" applyAlignment="0" applyProtection="0">
      <alignment vertical="center"/>
    </xf>
    <xf numFmtId="0" fontId="70" fillId="24" borderId="0" applyNumberFormat="0" applyBorder="0" applyAlignment="0" applyProtection="0">
      <alignment vertical="center"/>
    </xf>
    <xf numFmtId="0" fontId="52" fillId="26" borderId="0" applyNumberFormat="0" applyBorder="0" applyAlignment="0" applyProtection="0">
      <alignment vertical="center"/>
    </xf>
    <xf numFmtId="0" fontId="55" fillId="6" borderId="9" applyNumberFormat="0" applyAlignment="0" applyProtection="0">
      <alignment vertical="center"/>
    </xf>
    <xf numFmtId="0" fontId="55" fillId="6" borderId="9" applyNumberFormat="0" applyAlignment="0" applyProtection="0">
      <alignment vertical="center"/>
    </xf>
    <xf numFmtId="0" fontId="71" fillId="18" borderId="15" applyNumberFormat="0" applyAlignment="0" applyProtection="0">
      <alignment vertical="center"/>
    </xf>
    <xf numFmtId="0" fontId="92" fillId="0" borderId="0"/>
    <xf numFmtId="0" fontId="52" fillId="9" borderId="0" applyNumberFormat="0" applyBorder="0" applyAlignment="0" applyProtection="0">
      <alignment vertical="center"/>
    </xf>
    <xf numFmtId="0" fontId="71" fillId="18" borderId="15" applyNumberFormat="0" applyAlignment="0" applyProtection="0">
      <alignment vertical="center"/>
    </xf>
    <xf numFmtId="0" fontId="29" fillId="0" borderId="0">
      <alignment vertical="center"/>
    </xf>
    <xf numFmtId="0" fontId="96" fillId="18" borderId="15" applyNumberFormat="0" applyAlignment="0" applyProtection="0">
      <alignment vertical="center"/>
    </xf>
    <xf numFmtId="0" fontId="87" fillId="0" borderId="0">
      <alignment vertical="center"/>
    </xf>
    <xf numFmtId="0" fontId="52" fillId="9" borderId="0" applyNumberFormat="0" applyBorder="0" applyAlignment="0" applyProtection="0">
      <alignment vertical="center"/>
    </xf>
    <xf numFmtId="0" fontId="71" fillId="18" borderId="15" applyNumberFormat="0" applyAlignment="0" applyProtection="0">
      <alignment vertical="center"/>
    </xf>
    <xf numFmtId="0" fontId="87" fillId="0" borderId="0">
      <alignment vertical="center"/>
    </xf>
    <xf numFmtId="0" fontId="52" fillId="9" borderId="0" applyNumberFormat="0" applyBorder="0" applyAlignment="0" applyProtection="0">
      <alignment vertical="center"/>
    </xf>
    <xf numFmtId="0" fontId="71" fillId="18" borderId="15" applyNumberFormat="0" applyAlignment="0" applyProtection="0">
      <alignment vertical="center"/>
    </xf>
    <xf numFmtId="0" fontId="53" fillId="23" borderId="0" applyNumberFormat="0" applyBorder="0" applyAlignment="0" applyProtection="0">
      <alignment vertical="center"/>
    </xf>
    <xf numFmtId="0" fontId="52" fillId="13" borderId="0" applyNumberFormat="0" applyBorder="0" applyAlignment="0" applyProtection="0">
      <alignment vertical="center"/>
    </xf>
    <xf numFmtId="0" fontId="71" fillId="18" borderId="15" applyNumberFormat="0" applyAlignment="0" applyProtection="0">
      <alignment vertical="center"/>
    </xf>
    <xf numFmtId="0" fontId="71" fillId="18" borderId="15" applyNumberFormat="0" applyAlignment="0" applyProtection="0">
      <alignment vertical="center"/>
    </xf>
    <xf numFmtId="0" fontId="56" fillId="7" borderId="0" applyNumberFormat="0" applyBorder="0" applyAlignment="0" applyProtection="0">
      <alignment vertical="center"/>
    </xf>
    <xf numFmtId="0" fontId="71" fillId="18" borderId="15" applyNumberFormat="0" applyAlignment="0" applyProtection="0">
      <alignment vertical="center"/>
    </xf>
    <xf numFmtId="0" fontId="65" fillId="18" borderId="9" applyNumberFormat="0" applyAlignment="0" applyProtection="0">
      <alignment vertical="center"/>
    </xf>
    <xf numFmtId="0" fontId="52" fillId="9" borderId="0" applyNumberFormat="0" applyBorder="0" applyAlignment="0" applyProtection="0">
      <alignment vertical="center"/>
    </xf>
    <xf numFmtId="0" fontId="71" fillId="18" borderId="15" applyNumberFormat="0" applyAlignment="0" applyProtection="0">
      <alignment vertical="center"/>
    </xf>
    <xf numFmtId="0" fontId="52" fillId="9" borderId="0" applyNumberFormat="0" applyBorder="0" applyAlignment="0" applyProtection="0">
      <alignment vertical="center"/>
    </xf>
    <xf numFmtId="0" fontId="71" fillId="18" borderId="15" applyNumberFormat="0" applyAlignment="0" applyProtection="0">
      <alignment vertical="center"/>
    </xf>
    <xf numFmtId="0" fontId="52" fillId="9" borderId="0" applyNumberFormat="0" applyBorder="0" applyAlignment="0" applyProtection="0">
      <alignment vertical="center"/>
    </xf>
    <xf numFmtId="0" fontId="70" fillId="24" borderId="0" applyNumberFormat="0" applyBorder="0" applyAlignment="0" applyProtection="0">
      <alignment vertical="center"/>
    </xf>
    <xf numFmtId="0" fontId="71" fillId="18" borderId="15" applyNumberFormat="0" applyAlignment="0" applyProtection="0">
      <alignment vertical="center"/>
    </xf>
    <xf numFmtId="0" fontId="52" fillId="13" borderId="0" applyNumberFormat="0" applyBorder="0" applyAlignment="0" applyProtection="0">
      <alignment vertical="center"/>
    </xf>
    <xf numFmtId="0" fontId="70" fillId="24" borderId="0" applyNumberFormat="0" applyBorder="0" applyAlignment="0" applyProtection="0">
      <alignment vertical="center"/>
    </xf>
    <xf numFmtId="0" fontId="52" fillId="23" borderId="0" applyNumberFormat="0" applyBorder="0" applyAlignment="0" applyProtection="0">
      <alignment vertical="center"/>
    </xf>
    <xf numFmtId="0" fontId="71" fillId="18" borderId="15" applyNumberFormat="0" applyAlignment="0" applyProtection="0">
      <alignment vertical="center"/>
    </xf>
    <xf numFmtId="0" fontId="52" fillId="6" borderId="0" applyNumberFormat="0" applyBorder="0" applyAlignment="0" applyProtection="0">
      <alignment vertical="center"/>
    </xf>
    <xf numFmtId="0" fontId="56" fillId="17" borderId="0" applyNumberFormat="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56" fillId="17" borderId="0" applyNumberFormat="0" applyBorder="0" applyAlignment="0" applyProtection="0">
      <alignment vertical="center"/>
    </xf>
    <xf numFmtId="0" fontId="111" fillId="37" borderId="0" applyNumberFormat="0" applyBorder="0" applyAlignment="0" applyProtection="0">
      <alignment vertical="center"/>
    </xf>
    <xf numFmtId="0" fontId="52" fillId="11" borderId="0" applyNumberFormat="0" applyBorder="0" applyAlignment="0" applyProtection="0">
      <alignment vertical="center"/>
    </xf>
    <xf numFmtId="0" fontId="56" fillId="17" borderId="0" applyNumberFormat="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55" fillId="6" borderId="9" applyNumberFormat="0" applyAlignment="0" applyProtection="0">
      <alignment vertical="center"/>
    </xf>
    <xf numFmtId="0" fontId="84" fillId="37" borderId="0" applyNumberFormat="0" applyBorder="0" applyAlignment="0" applyProtection="0">
      <alignment vertical="center"/>
    </xf>
    <xf numFmtId="0" fontId="74" fillId="0" borderId="0" applyNumberFormat="0" applyFill="0" applyBorder="0" applyAlignment="0" applyProtection="0">
      <alignment vertical="center"/>
    </xf>
    <xf numFmtId="0" fontId="52" fillId="13" borderId="0" applyNumberFormat="0" applyBorder="0" applyAlignment="0" applyProtection="0">
      <alignment vertical="center"/>
    </xf>
    <xf numFmtId="0" fontId="84" fillId="37" borderId="0" applyNumberFormat="0" applyBorder="0" applyAlignment="0" applyProtection="0">
      <alignment vertical="center"/>
    </xf>
    <xf numFmtId="0" fontId="74" fillId="0" borderId="0" applyNumberFormat="0" applyFill="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56" fillId="10" borderId="0" applyNumberFormat="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74"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75" fillId="0" borderId="17" applyNumberFormat="0" applyFill="0" applyAlignment="0" applyProtection="0">
      <alignment vertical="center"/>
    </xf>
    <xf numFmtId="0" fontId="67" fillId="0" borderId="0" applyNumberFormat="0" applyFill="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84" fillId="37" borderId="0" applyNumberFormat="0" applyBorder="0" applyAlignment="0" applyProtection="0">
      <alignment vertical="center"/>
    </xf>
    <xf numFmtId="0" fontId="56" fillId="30" borderId="0" applyNumberFormat="0" applyBorder="0" applyAlignment="0" applyProtection="0">
      <alignment vertical="center"/>
    </xf>
    <xf numFmtId="0" fontId="77" fillId="17" borderId="0" applyNumberFormat="0" applyBorder="0" applyAlignment="0" applyProtection="0">
      <alignment vertical="center"/>
    </xf>
    <xf numFmtId="0" fontId="56" fillId="33" borderId="0" applyNumberFormat="0" applyBorder="0" applyAlignment="0" applyProtection="0">
      <alignment vertical="center"/>
    </xf>
    <xf numFmtId="0" fontId="56" fillId="17" borderId="0" applyNumberFormat="0" applyBorder="0" applyAlignment="0" applyProtection="0">
      <alignment vertical="center"/>
    </xf>
    <xf numFmtId="0" fontId="56" fillId="33" borderId="0" applyNumberFormat="0" applyBorder="0" applyAlignment="0" applyProtection="0">
      <alignment vertical="center"/>
    </xf>
    <xf numFmtId="0" fontId="56" fillId="17" borderId="0" applyNumberFormat="0" applyBorder="0" applyAlignment="0" applyProtection="0">
      <alignment vertical="center"/>
    </xf>
    <xf numFmtId="0" fontId="56" fillId="33" borderId="0" applyNumberFormat="0" applyBorder="0" applyAlignment="0" applyProtection="0">
      <alignment vertical="center"/>
    </xf>
    <xf numFmtId="0" fontId="56" fillId="17" borderId="0" applyNumberFormat="0" applyBorder="0" applyAlignment="0" applyProtection="0">
      <alignment vertical="center"/>
    </xf>
    <xf numFmtId="0" fontId="56" fillId="33" borderId="0" applyNumberFormat="0" applyBorder="0" applyAlignment="0" applyProtection="0">
      <alignment vertical="center"/>
    </xf>
    <xf numFmtId="0" fontId="56" fillId="17" borderId="0" applyNumberFormat="0" applyBorder="0" applyAlignment="0" applyProtection="0">
      <alignment vertical="center"/>
    </xf>
    <xf numFmtId="0" fontId="52" fillId="6" borderId="0" applyNumberFormat="0" applyBorder="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52" fillId="9" borderId="0" applyNumberFormat="0" applyBorder="0" applyAlignment="0" applyProtection="0">
      <alignment vertical="center"/>
    </xf>
    <xf numFmtId="0" fontId="71" fillId="18" borderId="15" applyNumberFormat="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56" fillId="7" borderId="0" applyNumberFormat="0" applyBorder="0" applyAlignment="0" applyProtection="0">
      <alignment vertical="center"/>
    </xf>
    <xf numFmtId="0" fontId="56" fillId="17" borderId="0" applyNumberFormat="0" applyBorder="0" applyAlignment="0" applyProtection="0">
      <alignment vertical="center"/>
    </xf>
    <xf numFmtId="0" fontId="63" fillId="44" borderId="0" applyNumberFormat="0" applyBorder="0" applyAlignment="0" applyProtection="0">
      <alignment vertical="center"/>
    </xf>
    <xf numFmtId="0" fontId="56" fillId="17" borderId="0" applyNumberFormat="0" applyBorder="0" applyAlignment="0" applyProtection="0">
      <alignment vertical="center"/>
    </xf>
    <xf numFmtId="0" fontId="77" fillId="25" borderId="0" applyNumberFormat="0" applyBorder="0" applyAlignment="0" applyProtection="0">
      <alignment vertical="center"/>
    </xf>
    <xf numFmtId="0" fontId="77" fillId="25" borderId="0" applyNumberFormat="0" applyBorder="0" applyAlignment="0" applyProtection="0">
      <alignment vertical="center"/>
    </xf>
    <xf numFmtId="0" fontId="56" fillId="25" borderId="0" applyNumberFormat="0" applyBorder="0" applyAlignment="0" applyProtection="0">
      <alignment vertical="center"/>
    </xf>
    <xf numFmtId="0" fontId="52" fillId="11" borderId="0" applyNumberFormat="0" applyBorder="0" applyAlignment="0" applyProtection="0">
      <alignment vertical="center"/>
    </xf>
    <xf numFmtId="0" fontId="56" fillId="25" borderId="0" applyNumberFormat="0" applyBorder="0" applyAlignment="0" applyProtection="0">
      <alignment vertical="center"/>
    </xf>
    <xf numFmtId="0" fontId="52" fillId="11" borderId="0" applyNumberFormat="0" applyBorder="0" applyAlignment="0" applyProtection="0">
      <alignment vertical="center"/>
    </xf>
    <xf numFmtId="0" fontId="56" fillId="25" borderId="0" applyNumberFormat="0" applyBorder="0" applyAlignment="0" applyProtection="0">
      <alignment vertical="center"/>
    </xf>
    <xf numFmtId="196" fontId="21" fillId="0" borderId="0" applyFont="0" applyFill="0" applyBorder="0" applyAlignment="0" applyProtection="0">
      <alignment vertical="center"/>
    </xf>
    <xf numFmtId="0" fontId="56" fillId="10" borderId="0" applyNumberFormat="0" applyBorder="0" applyAlignment="0" applyProtection="0">
      <alignment vertical="center"/>
    </xf>
    <xf numFmtId="0" fontId="56" fillId="15" borderId="0" applyNumberFormat="0" applyBorder="0" applyAlignment="0" applyProtection="0">
      <alignment vertical="center"/>
    </xf>
    <xf numFmtId="0" fontId="56" fillId="10" borderId="0" applyNumberFormat="0" applyBorder="0" applyAlignment="0" applyProtection="0">
      <alignment vertical="center"/>
    </xf>
    <xf numFmtId="0" fontId="56" fillId="15" borderId="0" applyNumberFormat="0" applyBorder="0" applyAlignment="0" applyProtection="0">
      <alignment vertical="center"/>
    </xf>
    <xf numFmtId="0" fontId="77" fillId="33" borderId="0" applyNumberFormat="0" applyBorder="0" applyAlignment="0" applyProtection="0">
      <alignment vertical="center"/>
    </xf>
    <xf numFmtId="0" fontId="77" fillId="33" borderId="0" applyNumberFormat="0" applyBorder="0" applyAlignment="0" applyProtection="0">
      <alignment vertical="center"/>
    </xf>
    <xf numFmtId="0" fontId="56" fillId="17" borderId="0" applyNumberFormat="0" applyBorder="0" applyAlignment="0" applyProtection="0">
      <alignment vertical="center"/>
    </xf>
    <xf numFmtId="0" fontId="56" fillId="33" borderId="0" applyNumberFormat="0" applyBorder="0" applyAlignment="0" applyProtection="0">
      <alignment vertical="center"/>
    </xf>
    <xf numFmtId="0" fontId="56" fillId="17" borderId="0" applyNumberFormat="0" applyBorder="0" applyAlignment="0" applyProtection="0">
      <alignment vertical="center"/>
    </xf>
    <xf numFmtId="0" fontId="79" fillId="33" borderId="0" applyNumberFormat="0" applyBorder="0" applyAlignment="0" applyProtection="0">
      <alignment vertical="center"/>
    </xf>
    <xf numFmtId="0" fontId="56" fillId="17"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2" fillId="4"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21" fillId="0" borderId="0"/>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71" fillId="18" borderId="15" applyNumberFormat="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196" fontId="21" fillId="0" borderId="0" applyFont="0" applyFill="0" applyBorder="0" applyAlignment="0" applyProtection="0"/>
    <xf numFmtId="196" fontId="21" fillId="0" borderId="0" applyFont="0" applyFill="0" applyBorder="0" applyAlignment="0" applyProtection="0"/>
    <xf numFmtId="196" fontId="21" fillId="0" borderId="0" applyFont="0" applyFill="0" applyBorder="0" applyAlignment="0" applyProtection="0"/>
    <xf numFmtId="0" fontId="77" fillId="15" borderId="0" applyNumberFormat="0" applyBorder="0" applyAlignment="0" applyProtection="0">
      <alignment vertical="center"/>
    </xf>
    <xf numFmtId="0" fontId="21" fillId="0" borderId="0" applyFont="0" applyFill="0" applyBorder="0" applyAlignment="0" applyProtection="0"/>
    <xf numFmtId="0" fontId="21" fillId="0" borderId="0" applyFont="0" applyFill="0" applyBorder="0" applyAlignment="0" applyProtection="0"/>
    <xf numFmtId="0" fontId="75" fillId="0" borderId="17" applyNumberFormat="0" applyFill="0" applyAlignment="0" applyProtection="0">
      <alignment vertical="center"/>
    </xf>
    <xf numFmtId="0" fontId="21" fillId="0" borderId="0" applyFont="0" applyFill="0" applyBorder="0" applyAlignment="0" applyProtection="0"/>
    <xf numFmtId="196" fontId="21" fillId="0" borderId="0" applyFont="0" applyFill="0" applyBorder="0" applyAlignment="0" applyProtection="0">
      <alignment vertical="center"/>
    </xf>
    <xf numFmtId="0" fontId="75" fillId="0" borderId="17" applyNumberFormat="0" applyFill="0" applyAlignment="0" applyProtection="0">
      <alignment vertical="center"/>
    </xf>
    <xf numFmtId="196" fontId="21" fillId="0" borderId="0" applyFont="0" applyFill="0" applyBorder="0" applyAlignment="0" applyProtection="0">
      <alignment vertical="center"/>
    </xf>
    <xf numFmtId="0" fontId="75" fillId="0" borderId="17" applyNumberFormat="0" applyFill="0" applyAlignment="0" applyProtection="0">
      <alignment vertical="center"/>
    </xf>
    <xf numFmtId="196" fontId="92" fillId="0" borderId="0" applyFont="0" applyFill="0" applyBorder="0" applyAlignment="0">
      <protection locked="0"/>
    </xf>
    <xf numFmtId="196" fontId="21" fillId="0" borderId="0" applyFont="0" applyFill="0" applyBorder="0" applyAlignment="0" applyProtection="0">
      <alignment vertical="center"/>
    </xf>
    <xf numFmtId="196" fontId="21" fillId="0" borderId="0" applyFont="0" applyFill="0" applyBorder="0" applyAlignment="0" applyProtection="0">
      <alignment vertical="center"/>
    </xf>
    <xf numFmtId="196" fontId="52" fillId="0" borderId="0" applyFont="0" applyFill="0" applyBorder="0" applyAlignment="0" applyProtection="0">
      <alignment vertical="center"/>
    </xf>
    <xf numFmtId="196" fontId="52" fillId="0" borderId="0" applyFont="0" applyFill="0" applyBorder="0" applyAlignment="0" applyProtection="0">
      <alignment vertical="center"/>
    </xf>
    <xf numFmtId="196" fontId="88" fillId="0" borderId="0" applyFont="0" applyFill="0" applyBorder="0" applyAlignment="0" applyProtection="0">
      <alignment vertical="center"/>
    </xf>
    <xf numFmtId="196" fontId="21" fillId="0" borderId="0" applyFont="0" applyFill="0" applyBorder="0" applyAlignment="0" applyProtection="0">
      <alignment vertical="center"/>
    </xf>
    <xf numFmtId="196" fontId="21" fillId="0" borderId="0" applyFont="0" applyFill="0" applyBorder="0" applyAlignment="0" applyProtection="0"/>
    <xf numFmtId="196" fontId="21" fillId="0" borderId="0" applyFont="0" applyFill="0" applyBorder="0" applyAlignment="0" applyProtection="0"/>
    <xf numFmtId="196" fontId="21" fillId="0" borderId="0" applyFont="0" applyFill="0" applyBorder="0" applyAlignment="0" applyProtection="0"/>
    <xf numFmtId="0" fontId="21" fillId="0" borderId="0" applyFont="0" applyFill="0" applyBorder="0" applyAlignment="0" applyProtection="0"/>
    <xf numFmtId="196" fontId="21" fillId="0" borderId="0" applyFont="0" applyFill="0" applyBorder="0" applyAlignment="0" applyProtection="0"/>
    <xf numFmtId="196" fontId="21" fillId="0" borderId="0" applyFont="0" applyFill="0" applyBorder="0" applyAlignment="0" applyProtection="0"/>
    <xf numFmtId="0" fontId="21" fillId="0" borderId="0" applyFont="0" applyFill="0" applyBorder="0" applyAlignment="0" applyProtection="0"/>
    <xf numFmtId="43" fontId="21" fillId="0" borderId="0" applyFont="0" applyFill="0" applyBorder="0" applyAlignment="0" applyProtection="0">
      <alignment vertical="center"/>
    </xf>
    <xf numFmtId="0" fontId="75" fillId="0" borderId="17" applyNumberFormat="0" applyFill="0" applyAlignment="0" applyProtection="0">
      <alignment vertical="center"/>
    </xf>
    <xf numFmtId="0" fontId="67" fillId="0" borderId="0" applyNumberFormat="0" applyFill="0" applyBorder="0" applyAlignment="0" applyProtection="0">
      <alignment vertical="center"/>
    </xf>
    <xf numFmtId="0" fontId="84" fillId="37" borderId="0" applyNumberFormat="0" applyBorder="0" applyAlignment="0" applyProtection="0">
      <alignment vertical="center"/>
    </xf>
    <xf numFmtId="0" fontId="56" fillId="20" borderId="0" applyNumberFormat="0" applyBorder="0" applyAlignment="0" applyProtection="0">
      <alignment vertical="center"/>
    </xf>
    <xf numFmtId="0" fontId="21" fillId="0" borderId="0" applyFont="0" applyFill="0" applyBorder="0" applyAlignment="0" applyProtection="0"/>
    <xf numFmtId="0" fontId="84" fillId="37" borderId="0" applyNumberFormat="0" applyBorder="0" applyAlignment="0" applyProtection="0">
      <alignment vertical="center"/>
    </xf>
    <xf numFmtId="0" fontId="56" fillId="20" borderId="0" applyNumberFormat="0" applyBorder="0" applyAlignment="0" applyProtection="0">
      <alignment vertical="center"/>
    </xf>
    <xf numFmtId="0" fontId="21" fillId="0" borderId="0" applyFont="0" applyFill="0" applyBorder="0" applyAlignment="0" applyProtection="0"/>
    <xf numFmtId="0" fontId="75" fillId="0" borderId="17" applyNumberFormat="0" applyFill="0" applyAlignment="0" applyProtection="0">
      <alignment vertical="center"/>
    </xf>
    <xf numFmtId="0" fontId="67" fillId="0" borderId="0" applyNumberFormat="0" applyFill="0" applyBorder="0" applyAlignment="0" applyProtection="0">
      <alignment vertical="center"/>
    </xf>
    <xf numFmtId="0" fontId="84" fillId="37" borderId="0" applyNumberFormat="0" applyBorder="0" applyAlignment="0" applyProtection="0">
      <alignment vertical="center"/>
    </xf>
    <xf numFmtId="0" fontId="56" fillId="20" borderId="0" applyNumberFormat="0" applyBorder="0" applyAlignment="0" applyProtection="0">
      <alignment vertical="center"/>
    </xf>
    <xf numFmtId="196" fontId="21" fillId="0" borderId="0" applyFont="0" applyFill="0" applyBorder="0" applyAlignment="0" applyProtection="0"/>
    <xf numFmtId="0" fontId="84" fillId="37" borderId="0" applyNumberFormat="0" applyBorder="0" applyAlignment="0" applyProtection="0">
      <alignment vertical="center"/>
    </xf>
    <xf numFmtId="0" fontId="56" fillId="20" borderId="0" applyNumberFormat="0" applyBorder="0" applyAlignment="0" applyProtection="0">
      <alignment vertical="center"/>
    </xf>
    <xf numFmtId="196" fontId="21" fillId="0" borderId="0" applyFont="0" applyFill="0" applyBorder="0" applyAlignment="0" applyProtection="0"/>
    <xf numFmtId="4" fontId="102" fillId="0" borderId="0" applyFont="0" applyFill="0" applyBorder="0" applyAlignment="0" applyProtection="0"/>
    <xf numFmtId="0" fontId="77" fillId="27" borderId="0" applyNumberFormat="0" applyBorder="0" applyAlignment="0" applyProtection="0">
      <alignment vertical="center"/>
    </xf>
    <xf numFmtId="0" fontId="102" fillId="0" borderId="0"/>
    <xf numFmtId="0" fontId="3" fillId="0" borderId="0">
      <alignment vertical="center"/>
    </xf>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21" fillId="0" borderId="0"/>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97" fillId="0" borderId="18" applyNumberFormat="0" applyFill="0" applyAlignment="0" applyProtection="0">
      <alignment vertical="center"/>
    </xf>
    <xf numFmtId="0" fontId="56" fillId="15" borderId="0" applyNumberFormat="0" applyBorder="0" applyAlignment="0" applyProtection="0">
      <alignment vertical="center"/>
    </xf>
    <xf numFmtId="0" fontId="21" fillId="0" borderId="0">
      <alignment vertical="center"/>
    </xf>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56" fillId="15" borderId="0" applyNumberFormat="0" applyBorder="0" applyAlignment="0" applyProtection="0">
      <alignment vertical="center"/>
    </xf>
    <xf numFmtId="0" fontId="77" fillId="30" borderId="0" applyNumberFormat="0" applyBorder="0" applyAlignment="0" applyProtection="0">
      <alignment vertical="center"/>
    </xf>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56" fillId="15" borderId="0" applyNumberFormat="0" applyBorder="0" applyAlignment="0" applyProtection="0">
      <alignment vertical="center"/>
    </xf>
    <xf numFmtId="0" fontId="76" fillId="0" borderId="18" applyNumberFormat="0" applyFill="0" applyAlignment="0" applyProtection="0">
      <alignment vertical="center"/>
    </xf>
    <xf numFmtId="0" fontId="56" fillId="15" borderId="0" applyNumberFormat="0" applyBorder="0" applyAlignment="0" applyProtection="0">
      <alignment vertical="center"/>
    </xf>
    <xf numFmtId="0" fontId="76" fillId="0" borderId="18" applyNumberFormat="0" applyFill="0" applyAlignment="0" applyProtection="0">
      <alignment vertical="center"/>
    </xf>
    <xf numFmtId="0" fontId="71" fillId="18" borderId="15" applyNumberFormat="0" applyAlignment="0" applyProtection="0">
      <alignment vertical="center"/>
    </xf>
    <xf numFmtId="0" fontId="76" fillId="0" borderId="18" applyNumberFormat="0" applyFill="0" applyAlignment="0" applyProtection="0">
      <alignment vertical="center"/>
    </xf>
    <xf numFmtId="0" fontId="56" fillId="15" borderId="0" applyNumberFormat="0" applyBorder="0" applyAlignment="0" applyProtection="0">
      <alignment vertical="center"/>
    </xf>
    <xf numFmtId="0" fontId="76" fillId="0" borderId="18" applyNumberFormat="0" applyFill="0" applyAlignment="0" applyProtection="0">
      <alignment vertical="center"/>
    </xf>
    <xf numFmtId="196" fontId="21" fillId="0" borderId="0" applyFont="0" applyFill="0" applyBorder="0" applyAlignment="0" applyProtection="0">
      <alignment vertical="center"/>
    </xf>
    <xf numFmtId="0" fontId="56" fillId="15" borderId="0" applyNumberFormat="0" applyBorder="0" applyAlignment="0" applyProtection="0">
      <alignment vertical="center"/>
    </xf>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76" fillId="0" borderId="18" applyNumberFormat="0" applyFill="0" applyAlignment="0" applyProtection="0">
      <alignment vertical="center"/>
    </xf>
    <xf numFmtId="0" fontId="74" fillId="0" borderId="0" applyNumberFormat="0" applyFill="0" applyBorder="0" applyAlignment="0" applyProtection="0">
      <alignment vertical="center"/>
    </xf>
    <xf numFmtId="0" fontId="21" fillId="0" borderId="0" applyFont="0" applyFill="0" applyBorder="0" applyAlignment="0" applyProtection="0"/>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196" fontId="52" fillId="0" borderId="0" applyFon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6" fillId="17" borderId="0" applyNumberFormat="0" applyBorder="0" applyAlignment="0" applyProtection="0">
      <alignment vertical="center"/>
    </xf>
    <xf numFmtId="0" fontId="56" fillId="15" borderId="0" applyNumberFormat="0" applyBorder="0" applyAlignment="0" applyProtection="0">
      <alignment vertical="center"/>
    </xf>
    <xf numFmtId="0" fontId="21" fillId="0" borderId="0" applyFont="0" applyFill="0" applyBorder="0" applyAlignment="0" applyProtection="0"/>
    <xf numFmtId="0" fontId="74" fillId="0" borderId="0" applyNumberFormat="0" applyFill="0" applyBorder="0" applyAlignment="0" applyProtection="0">
      <alignment vertical="center"/>
    </xf>
    <xf numFmtId="196" fontId="88" fillId="0" borderId="0" applyFont="0" applyFill="0" applyBorder="0" applyAlignment="0" applyProtection="0">
      <alignment vertical="center"/>
    </xf>
    <xf numFmtId="196" fontId="88" fillId="0" borderId="0" applyFont="0" applyFill="0" applyBorder="0" applyAlignment="0" applyProtection="0">
      <alignment vertical="center"/>
    </xf>
    <xf numFmtId="0" fontId="74" fillId="0" borderId="0" applyNumberFormat="0" applyFill="0" applyBorder="0" applyAlignment="0" applyProtection="0">
      <alignment vertical="center"/>
    </xf>
    <xf numFmtId="0" fontId="52" fillId="19" borderId="0" applyNumberFormat="0" applyBorder="0" applyAlignment="0" applyProtection="0">
      <alignment vertical="center"/>
    </xf>
    <xf numFmtId="0" fontId="74" fillId="0" borderId="0" applyNumberFormat="0" applyFill="0" applyBorder="0" applyAlignment="0" applyProtection="0">
      <alignment vertical="center"/>
    </xf>
    <xf numFmtId="0" fontId="56" fillId="25" borderId="0" applyNumberFormat="0" applyBorder="0" applyAlignment="0" applyProtection="0">
      <alignment vertical="center"/>
    </xf>
    <xf numFmtId="0" fontId="74" fillId="0" borderId="0" applyNumberFormat="0" applyFill="0" applyBorder="0" applyAlignment="0" applyProtection="0">
      <alignment vertical="center"/>
    </xf>
    <xf numFmtId="0" fontId="56" fillId="17" borderId="0" applyNumberFormat="0" applyBorder="0" applyAlignment="0" applyProtection="0">
      <alignment vertical="center"/>
    </xf>
    <xf numFmtId="0" fontId="56" fillId="25" borderId="0" applyNumberFormat="0" applyBorder="0" applyAlignment="0" applyProtection="0">
      <alignment vertical="center"/>
    </xf>
    <xf numFmtId="0" fontId="56" fillId="15" borderId="0" applyNumberFormat="0" applyBorder="0" applyAlignment="0" applyProtection="0">
      <alignment vertical="center"/>
    </xf>
    <xf numFmtId="196" fontId="52" fillId="0" borderId="0" applyFont="0" applyFill="0" applyBorder="0" applyAlignment="0" applyProtection="0">
      <alignment vertical="center"/>
    </xf>
    <xf numFmtId="0" fontId="74" fillId="0" borderId="0" applyNumberFormat="0" applyFill="0" applyBorder="0" applyAlignment="0" applyProtection="0">
      <alignment vertical="center"/>
    </xf>
    <xf numFmtId="0" fontId="56" fillId="15" borderId="0" applyNumberFormat="0" applyBorder="0" applyAlignment="0" applyProtection="0">
      <alignment vertical="center"/>
    </xf>
    <xf numFmtId="196" fontId="52" fillId="0" borderId="0" applyFont="0" applyFill="0" applyBorder="0" applyAlignment="0" applyProtection="0">
      <alignment vertical="center"/>
    </xf>
    <xf numFmtId="0" fontId="74" fillId="0" borderId="0" applyNumberFormat="0" applyFill="0" applyBorder="0" applyAlignment="0" applyProtection="0">
      <alignment vertical="center"/>
    </xf>
    <xf numFmtId="209" fontId="46" fillId="0" borderId="0"/>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106" fillId="0" borderId="17"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7" fillId="58" borderId="0" applyNumberFormat="0" applyBorder="0" applyAlignment="0" applyProtection="0">
      <alignment vertical="center"/>
    </xf>
    <xf numFmtId="0" fontId="29" fillId="0" borderId="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9" fillId="0" borderId="0">
      <alignment vertical="center"/>
    </xf>
    <xf numFmtId="0" fontId="67" fillId="0" borderId="0" applyNumberFormat="0" applyFill="0" applyBorder="0" applyAlignment="0" applyProtection="0">
      <alignment vertical="center"/>
    </xf>
    <xf numFmtId="0" fontId="21" fillId="0" borderId="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7" fillId="23" borderId="0" applyNumberFormat="0" applyBorder="0" applyAlignment="0" applyProtection="0">
      <alignment vertical="center"/>
    </xf>
    <xf numFmtId="0" fontId="21" fillId="0" borderId="0"/>
    <xf numFmtId="0" fontId="98" fillId="5" borderId="8" applyNumberFormat="0" applyAlignment="0" applyProtection="0">
      <alignment vertical="center"/>
    </xf>
    <xf numFmtId="0" fontId="56" fillId="23" borderId="0" applyNumberFormat="0" applyBorder="0" applyAlignment="0" applyProtection="0">
      <alignment vertical="center"/>
    </xf>
    <xf numFmtId="0" fontId="21" fillId="0" borderId="0"/>
    <xf numFmtId="0" fontId="98" fillId="5" borderId="8" applyNumberFormat="0" applyAlignment="0" applyProtection="0">
      <alignment vertical="center"/>
    </xf>
    <xf numFmtId="0" fontId="77" fillId="10" borderId="0" applyNumberFormat="0" applyBorder="0" applyAlignment="0" applyProtection="0">
      <alignment vertical="center"/>
    </xf>
    <xf numFmtId="0" fontId="54" fillId="5" borderId="8" applyNumberFormat="0" applyAlignment="0" applyProtection="0">
      <alignment vertical="center"/>
    </xf>
    <xf numFmtId="0" fontId="56" fillId="10" borderId="0" applyNumberFormat="0" applyBorder="0" applyAlignment="0" applyProtection="0">
      <alignment vertical="center"/>
    </xf>
    <xf numFmtId="0" fontId="56" fillId="17" borderId="0" applyNumberFormat="0" applyBorder="0" applyAlignment="0" applyProtection="0">
      <alignment vertical="center"/>
    </xf>
    <xf numFmtId="0" fontId="54" fillId="5" borderId="8" applyNumberFormat="0" applyAlignment="0" applyProtection="0">
      <alignment vertical="center"/>
    </xf>
    <xf numFmtId="0" fontId="56" fillId="17" borderId="0" applyNumberFormat="0" applyBorder="0" applyAlignment="0" applyProtection="0">
      <alignment vertical="center"/>
    </xf>
    <xf numFmtId="0" fontId="54" fillId="5" borderId="8" applyNumberFormat="0" applyAlignment="0" applyProtection="0">
      <alignment vertical="center"/>
    </xf>
    <xf numFmtId="0" fontId="71" fillId="18" borderId="15" applyNumberFormat="0" applyAlignment="0" applyProtection="0">
      <alignment vertical="center"/>
    </xf>
    <xf numFmtId="0" fontId="77" fillId="27" borderId="0" applyNumberFormat="0" applyBorder="0" applyAlignment="0" applyProtection="0">
      <alignment vertical="center"/>
    </xf>
    <xf numFmtId="0" fontId="54" fillId="5" borderId="8" applyNumberFormat="0" applyAlignment="0" applyProtection="0">
      <alignment vertical="center"/>
    </xf>
    <xf numFmtId="0" fontId="52" fillId="6" borderId="0" applyNumberFormat="0" applyBorder="0" applyAlignment="0" applyProtection="0">
      <alignment vertical="center"/>
    </xf>
    <xf numFmtId="0" fontId="54" fillId="5" borderId="8" applyNumberFormat="0" applyAlignment="0" applyProtection="0">
      <alignment vertical="center"/>
    </xf>
    <xf numFmtId="0" fontId="52" fillId="6" borderId="0" applyNumberFormat="0" applyBorder="0" applyAlignment="0" applyProtection="0">
      <alignment vertical="center"/>
    </xf>
    <xf numFmtId="0" fontId="54" fillId="5" borderId="8" applyNumberFormat="0" applyAlignment="0" applyProtection="0">
      <alignment vertical="center"/>
    </xf>
    <xf numFmtId="9" fontId="0" fillId="0" borderId="0" applyFont="0" applyFill="0" applyBorder="0" applyAlignment="0" applyProtection="0">
      <alignment vertical="center"/>
    </xf>
    <xf numFmtId="0" fontId="52" fillId="9" borderId="0" applyNumberFormat="0" applyBorder="0" applyAlignment="0" applyProtection="0">
      <alignment vertical="center"/>
    </xf>
    <xf numFmtId="0" fontId="71" fillId="18" borderId="15" applyNumberFormat="0" applyAlignment="0" applyProtection="0">
      <alignment vertical="center"/>
    </xf>
    <xf numFmtId="0" fontId="54" fillId="5" borderId="8" applyNumberFormat="0" applyAlignment="0" applyProtection="0">
      <alignment vertical="center"/>
    </xf>
    <xf numFmtId="0" fontId="80" fillId="0" borderId="0" applyNumberFormat="0" applyFill="0" applyBorder="0" applyAlignment="0" applyProtection="0">
      <alignment vertical="center"/>
    </xf>
    <xf numFmtId="0" fontId="54" fillId="5" borderId="8" applyNumberFormat="0" applyAlignment="0" applyProtection="0">
      <alignment vertical="center"/>
    </xf>
    <xf numFmtId="0" fontId="80" fillId="0" borderId="0" applyNumberFormat="0" applyFill="0" applyBorder="0" applyAlignment="0" applyProtection="0">
      <alignment vertical="center"/>
    </xf>
    <xf numFmtId="0" fontId="84" fillId="37" borderId="0" applyNumberFormat="0" applyBorder="0" applyAlignment="0" applyProtection="0">
      <alignment vertical="center"/>
    </xf>
    <xf numFmtId="0" fontId="54" fillId="5" borderId="8" applyNumberFormat="0" applyAlignment="0" applyProtection="0">
      <alignment vertical="center"/>
    </xf>
    <xf numFmtId="0" fontId="80" fillId="0" borderId="0" applyNumberFormat="0" applyFill="0" applyBorder="0" applyAlignment="0" applyProtection="0">
      <alignment vertical="center"/>
    </xf>
    <xf numFmtId="0" fontId="54" fillId="5" borderId="8" applyNumberFormat="0" applyAlignment="0" applyProtection="0">
      <alignment vertical="center"/>
    </xf>
    <xf numFmtId="0" fontId="53" fillId="10" borderId="0" applyNumberFormat="0" applyBorder="0" applyAlignment="0" applyProtection="0">
      <alignment vertical="center"/>
    </xf>
    <xf numFmtId="0" fontId="54" fillId="5" borderId="8" applyNumberFormat="0" applyAlignment="0" applyProtection="0">
      <alignment vertical="center"/>
    </xf>
    <xf numFmtId="0" fontId="84" fillId="37" borderId="0" applyNumberFormat="0" applyBorder="0" applyAlignment="0" applyProtection="0">
      <alignment vertical="center"/>
    </xf>
    <xf numFmtId="0" fontId="54" fillId="5" borderId="8" applyNumberFormat="0" applyAlignment="0" applyProtection="0">
      <alignment vertical="center"/>
    </xf>
    <xf numFmtId="0" fontId="65" fillId="18" borderId="9" applyNumberFormat="0" applyAlignment="0" applyProtection="0">
      <alignment vertical="center"/>
    </xf>
    <xf numFmtId="0" fontId="52" fillId="9" borderId="0" applyNumberFormat="0" applyBorder="0" applyAlignment="0" applyProtection="0">
      <alignment vertical="center"/>
    </xf>
    <xf numFmtId="0" fontId="65" fillId="18" borderId="9" applyNumberFormat="0" applyAlignment="0" applyProtection="0">
      <alignment vertical="center"/>
    </xf>
    <xf numFmtId="0" fontId="65" fillId="18" borderId="9" applyNumberFormat="0" applyAlignment="0" applyProtection="0">
      <alignment vertical="center"/>
    </xf>
    <xf numFmtId="0" fontId="61" fillId="0" borderId="11" applyNumberFormat="0" applyFill="0" applyAlignment="0" applyProtection="0">
      <alignment vertical="center"/>
    </xf>
    <xf numFmtId="0" fontId="65" fillId="18" borderId="9" applyNumberFormat="0" applyAlignment="0" applyProtection="0">
      <alignment vertical="center"/>
    </xf>
    <xf numFmtId="0" fontId="83" fillId="18" borderId="9" applyNumberFormat="0" applyAlignment="0" applyProtection="0">
      <alignment vertical="center"/>
    </xf>
    <xf numFmtId="0" fontId="83" fillId="18" borderId="9" applyNumberFormat="0" applyAlignment="0" applyProtection="0">
      <alignment vertical="center"/>
    </xf>
    <xf numFmtId="0" fontId="56" fillId="23" borderId="0" applyNumberFormat="0" applyBorder="0" applyAlignment="0" applyProtection="0">
      <alignment vertical="center"/>
    </xf>
    <xf numFmtId="0" fontId="65" fillId="18" borderId="9" applyNumberFormat="0" applyAlignment="0" applyProtection="0">
      <alignment vertical="center"/>
    </xf>
    <xf numFmtId="0" fontId="65" fillId="18" borderId="9" applyNumberFormat="0" applyAlignment="0" applyProtection="0">
      <alignment vertical="center"/>
    </xf>
    <xf numFmtId="0" fontId="65" fillId="18" borderId="9" applyNumberFormat="0" applyAlignment="0" applyProtection="0">
      <alignment vertical="center"/>
    </xf>
    <xf numFmtId="0" fontId="52" fillId="6" borderId="0" applyNumberFormat="0" applyBorder="0" applyAlignment="0" applyProtection="0">
      <alignment vertical="center"/>
    </xf>
    <xf numFmtId="0" fontId="65" fillId="18" borderId="9" applyNumberFormat="0" applyAlignment="0" applyProtection="0">
      <alignment vertical="center"/>
    </xf>
    <xf numFmtId="0" fontId="65" fillId="18" borderId="9" applyNumberFormat="0" applyAlignment="0" applyProtection="0">
      <alignment vertical="center"/>
    </xf>
    <xf numFmtId="0" fontId="65" fillId="18" borderId="9" applyNumberFormat="0" applyAlignment="0" applyProtection="0">
      <alignment vertical="center"/>
    </xf>
    <xf numFmtId="0" fontId="65" fillId="18" borderId="9" applyNumberFormat="0" applyAlignment="0" applyProtection="0">
      <alignment vertical="center"/>
    </xf>
    <xf numFmtId="0" fontId="65" fillId="18" borderId="9" applyNumberFormat="0" applyAlignment="0" applyProtection="0">
      <alignment vertical="center"/>
    </xf>
    <xf numFmtId="0" fontId="65" fillId="18" borderId="9" applyNumberFormat="0" applyAlignment="0" applyProtection="0">
      <alignment vertical="center"/>
    </xf>
    <xf numFmtId="0" fontId="80" fillId="0" borderId="0" applyNumberFormat="0" applyFill="0" applyBorder="0" applyAlignment="0" applyProtection="0">
      <alignment vertical="center"/>
    </xf>
    <xf numFmtId="0" fontId="75" fillId="0" borderId="17" applyNumberFormat="0" applyFill="0" applyAlignment="0" applyProtection="0">
      <alignment vertical="center"/>
    </xf>
    <xf numFmtId="0" fontId="67" fillId="0" borderId="0" applyNumberFormat="0" applyFill="0" applyBorder="0" applyAlignment="0" applyProtection="0">
      <alignment vertical="center"/>
    </xf>
    <xf numFmtId="0" fontId="75" fillId="0" borderId="17" applyNumberFormat="0" applyFill="0" applyAlignment="0" applyProtection="0">
      <alignment vertical="center"/>
    </xf>
    <xf numFmtId="0" fontId="21" fillId="29" borderId="19" applyNumberFormat="0" applyFont="0" applyAlignment="0" applyProtection="0">
      <alignment vertical="center"/>
    </xf>
    <xf numFmtId="0" fontId="75" fillId="0" borderId="17" applyNumberFormat="0" applyFill="0" applyAlignment="0" applyProtection="0">
      <alignment vertical="center"/>
    </xf>
    <xf numFmtId="0" fontId="75" fillId="0" borderId="17" applyNumberFormat="0" applyFill="0" applyAlignment="0" applyProtection="0">
      <alignment vertical="center"/>
    </xf>
    <xf numFmtId="0" fontId="75" fillId="0" borderId="17" applyNumberFormat="0" applyFill="0" applyAlignment="0" applyProtection="0">
      <alignment vertical="center"/>
    </xf>
    <xf numFmtId="0" fontId="75" fillId="0" borderId="17" applyNumberFormat="0" applyFill="0" applyAlignment="0" applyProtection="0">
      <alignment vertical="center"/>
    </xf>
    <xf numFmtId="0" fontId="75" fillId="0" borderId="17" applyNumberFormat="0" applyFill="0" applyAlignment="0" applyProtection="0">
      <alignment vertical="center"/>
    </xf>
    <xf numFmtId="0" fontId="75" fillId="0" borderId="17" applyNumberFormat="0" applyFill="0" applyAlignment="0" applyProtection="0">
      <alignment vertical="center"/>
    </xf>
    <xf numFmtId="0" fontId="64" fillId="0" borderId="13" applyNumberFormat="0" applyFill="0" applyAlignment="0" applyProtection="0">
      <alignment vertical="center"/>
    </xf>
    <xf numFmtId="0" fontId="101" fillId="48" borderId="0" applyNumberFormat="0" applyBorder="0" applyAlignment="0" applyProtection="0">
      <alignment vertical="center"/>
    </xf>
    <xf numFmtId="0" fontId="70" fillId="24" borderId="0" applyNumberFormat="0" applyBorder="0" applyAlignment="0" applyProtection="0">
      <alignment vertical="center"/>
    </xf>
    <xf numFmtId="0" fontId="56" fillId="7" borderId="0" applyNumberFormat="0" applyBorder="0" applyAlignment="0" applyProtection="0">
      <alignment vertical="center"/>
    </xf>
    <xf numFmtId="0" fontId="71" fillId="18" borderId="15" applyNumberFormat="0" applyAlignment="0" applyProtection="0">
      <alignment vertical="center"/>
    </xf>
    <xf numFmtId="0" fontId="76" fillId="0" borderId="18" applyNumberFormat="0" applyFill="0" applyAlignment="0" applyProtection="0">
      <alignment vertical="center"/>
    </xf>
    <xf numFmtId="0" fontId="52" fillId="9" borderId="0" applyNumberFormat="0" applyBorder="0" applyAlignment="0" applyProtection="0">
      <alignment vertical="center"/>
    </xf>
    <xf numFmtId="0" fontId="103" fillId="24" borderId="0" applyNumberFormat="0" applyBorder="0" applyAlignment="0" applyProtection="0">
      <alignment vertical="center"/>
    </xf>
    <xf numFmtId="0" fontId="71" fillId="18" borderId="15" applyNumberFormat="0" applyAlignment="0" applyProtection="0">
      <alignment vertical="center"/>
    </xf>
    <xf numFmtId="0" fontId="75" fillId="0" borderId="17" applyNumberFormat="0" applyFill="0" applyAlignment="0" applyProtection="0">
      <alignment vertical="center"/>
    </xf>
    <xf numFmtId="0" fontId="67" fillId="0" borderId="0" applyNumberFormat="0" applyFill="0" applyBorder="0" applyAlignment="0" applyProtection="0">
      <alignment vertical="center"/>
    </xf>
    <xf numFmtId="0" fontId="52" fillId="11" borderId="0" applyNumberFormat="0" applyBorder="0" applyAlignment="0" applyProtection="0">
      <alignment vertical="center"/>
    </xf>
    <xf numFmtId="0" fontId="70" fillId="24" borderId="0" applyNumberFormat="0" applyBorder="0" applyAlignment="0" applyProtection="0">
      <alignment vertical="center"/>
    </xf>
    <xf numFmtId="0" fontId="67" fillId="0" borderId="0" applyNumberFormat="0" applyFill="0" applyBorder="0" applyAlignment="0" applyProtection="0">
      <alignment vertical="center"/>
    </xf>
    <xf numFmtId="0" fontId="75" fillId="0" borderId="17" applyNumberFormat="0" applyFill="0" applyAlignment="0" applyProtection="0">
      <alignment vertical="center"/>
    </xf>
    <xf numFmtId="0" fontId="52" fillId="11" borderId="0" applyNumberFormat="0" applyBorder="0" applyAlignment="0" applyProtection="0">
      <alignment vertical="center"/>
    </xf>
    <xf numFmtId="0" fontId="70" fillId="24" borderId="0" applyNumberFormat="0" applyBorder="0" applyAlignment="0" applyProtection="0">
      <alignment vertical="center"/>
    </xf>
    <xf numFmtId="0" fontId="67" fillId="0" borderId="0" applyNumberFormat="0" applyFill="0" applyBorder="0" applyAlignment="0" applyProtection="0">
      <alignment vertical="center"/>
    </xf>
    <xf numFmtId="0" fontId="52" fillId="11" borderId="0" applyNumberFormat="0" applyBorder="0" applyAlignment="0" applyProtection="0">
      <alignment vertical="center"/>
    </xf>
    <xf numFmtId="0" fontId="70" fillId="24" borderId="0" applyNumberFormat="0" applyBorder="0" applyAlignment="0" applyProtection="0">
      <alignment vertical="center"/>
    </xf>
    <xf numFmtId="0" fontId="56" fillId="20" borderId="0" applyNumberFormat="0" applyBorder="0" applyAlignment="0" applyProtection="0">
      <alignment vertical="center"/>
    </xf>
    <xf numFmtId="0" fontId="70" fillId="24" borderId="0" applyNumberFormat="0" applyBorder="0" applyAlignment="0" applyProtection="0">
      <alignment vertical="center"/>
    </xf>
    <xf numFmtId="0" fontId="52" fillId="23" borderId="0" applyNumberFormat="0" applyBorder="0" applyAlignment="0" applyProtection="0">
      <alignment vertical="center"/>
    </xf>
    <xf numFmtId="0" fontId="70" fillId="24" borderId="0" applyNumberFormat="0" applyBorder="0" applyAlignment="0" applyProtection="0">
      <alignment vertical="center"/>
    </xf>
    <xf numFmtId="0" fontId="52" fillId="23" borderId="0" applyNumberFormat="0" applyBorder="0" applyAlignment="0" applyProtection="0">
      <alignment vertical="center"/>
    </xf>
    <xf numFmtId="0" fontId="70" fillId="24" borderId="0" applyNumberFormat="0" applyBorder="0" applyAlignment="0" applyProtection="0">
      <alignment vertical="center"/>
    </xf>
    <xf numFmtId="0" fontId="52" fillId="23" borderId="0" applyNumberFormat="0" applyBorder="0" applyAlignment="0" applyProtection="0">
      <alignment vertical="center"/>
    </xf>
    <xf numFmtId="0" fontId="70" fillId="24" borderId="0" applyNumberFormat="0" applyBorder="0" applyAlignment="0" applyProtection="0">
      <alignment vertical="center"/>
    </xf>
    <xf numFmtId="0" fontId="52" fillId="23" borderId="0" applyNumberFormat="0" applyBorder="0" applyAlignment="0" applyProtection="0">
      <alignment vertical="center"/>
    </xf>
    <xf numFmtId="0" fontId="70" fillId="24" borderId="0" applyNumberFormat="0" applyBorder="0" applyAlignment="0" applyProtection="0">
      <alignment vertical="center"/>
    </xf>
    <xf numFmtId="0" fontId="52" fillId="23" borderId="0" applyNumberFormat="0" applyBorder="0" applyAlignment="0" applyProtection="0">
      <alignment vertical="center"/>
    </xf>
    <xf numFmtId="0" fontId="71" fillId="18" borderId="15" applyNumberFormat="0" applyAlignment="0" applyProtection="0">
      <alignment vertical="center"/>
    </xf>
    <xf numFmtId="0" fontId="70" fillId="24" borderId="0" applyNumberFormat="0" applyBorder="0" applyAlignment="0" applyProtection="0">
      <alignment vertical="center"/>
    </xf>
    <xf numFmtId="0" fontId="108" fillId="14" borderId="24" applyNumberFormat="0" applyAlignment="0" applyProtection="0">
      <alignment vertical="center"/>
    </xf>
    <xf numFmtId="0" fontId="52" fillId="26" borderId="0" applyNumberFormat="0" applyBorder="0" applyAlignment="0" applyProtection="0">
      <alignment vertical="center"/>
    </xf>
    <xf numFmtId="0" fontId="52" fillId="23" borderId="0" applyNumberFormat="0" applyBorder="0" applyAlignment="0" applyProtection="0">
      <alignment vertical="center"/>
    </xf>
    <xf numFmtId="0" fontId="70" fillId="24" borderId="0" applyNumberFormat="0" applyBorder="0" applyAlignment="0" applyProtection="0">
      <alignment vertical="center"/>
    </xf>
    <xf numFmtId="0" fontId="65" fillId="18" borderId="9" applyNumberFormat="0" applyAlignment="0" applyProtection="0">
      <alignment vertical="center"/>
    </xf>
    <xf numFmtId="0" fontId="71" fillId="18" borderId="15" applyNumberFormat="0" applyAlignment="0" applyProtection="0">
      <alignment vertical="center"/>
    </xf>
    <xf numFmtId="0" fontId="86" fillId="0" borderId="0" applyNumberFormat="0" applyFill="0" applyBorder="0" applyAlignment="0" applyProtection="0">
      <alignment vertical="top"/>
      <protection locked="0"/>
    </xf>
    <xf numFmtId="0" fontId="71" fillId="18" borderId="15" applyNumberFormat="0" applyAlignment="0" applyProtection="0">
      <alignment vertical="center"/>
    </xf>
    <xf numFmtId="199" fontId="52" fillId="0" borderId="0" applyProtection="0">
      <alignment vertical="center"/>
    </xf>
    <xf numFmtId="0" fontId="76" fillId="0" borderId="18" applyNumberFormat="0" applyFill="0" applyAlignment="0" applyProtection="0">
      <alignment vertical="center"/>
    </xf>
    <xf numFmtId="0" fontId="67" fillId="0" borderId="0" applyNumberFormat="0" applyFill="0" applyBorder="0" applyAlignment="0" applyProtection="0">
      <alignment vertical="center"/>
    </xf>
    <xf numFmtId="0" fontId="52" fillId="11" borderId="0" applyNumberFormat="0" applyBorder="0" applyAlignment="0" applyProtection="0">
      <alignment vertical="center"/>
    </xf>
    <xf numFmtId="0" fontId="70" fillId="24" borderId="0" applyNumberFormat="0" applyBorder="0" applyAlignment="0" applyProtection="0">
      <alignment vertical="center"/>
    </xf>
    <xf numFmtId="0" fontId="68" fillId="0" borderId="14" applyNumberFormat="0" applyFill="0" applyAlignment="0" applyProtection="0">
      <alignment vertical="center"/>
    </xf>
    <xf numFmtId="0" fontId="86" fillId="0" borderId="0" applyNumberFormat="0" applyFill="0" applyBorder="0" applyAlignment="0" applyProtection="0">
      <alignment vertical="top"/>
      <protection locked="0"/>
    </xf>
    <xf numFmtId="0" fontId="71" fillId="18" borderId="15" applyNumberFormat="0" applyAlignment="0" applyProtection="0">
      <alignment vertical="center"/>
    </xf>
    <xf numFmtId="0" fontId="75" fillId="0" borderId="17" applyNumberFormat="0" applyFill="0" applyAlignment="0" applyProtection="0">
      <alignment vertical="center"/>
    </xf>
    <xf numFmtId="0" fontId="67" fillId="0" borderId="0" applyNumberFormat="0" applyFill="0" applyBorder="0" applyAlignment="0" applyProtection="0">
      <alignment vertical="center"/>
    </xf>
    <xf numFmtId="0" fontId="56" fillId="27" borderId="0" applyNumberFormat="0" applyBorder="0" applyAlignment="0" applyProtection="0">
      <alignment vertical="center"/>
    </xf>
    <xf numFmtId="0" fontId="75" fillId="0" borderId="17" applyNumberFormat="0" applyFill="0" applyAlignment="0" applyProtection="0">
      <alignment vertical="center"/>
    </xf>
    <xf numFmtId="0" fontId="52" fillId="11" borderId="0" applyNumberFormat="0" applyBorder="0" applyAlignment="0" applyProtection="0">
      <alignment vertical="center"/>
    </xf>
    <xf numFmtId="0" fontId="70" fillId="24" borderId="0" applyNumberFormat="0" applyBorder="0" applyAlignment="0" applyProtection="0">
      <alignment vertical="center"/>
    </xf>
    <xf numFmtId="0" fontId="68" fillId="0" borderId="14" applyNumberFormat="0" applyFill="0" applyAlignment="0" applyProtection="0">
      <alignment vertical="center"/>
    </xf>
    <xf numFmtId="0" fontId="86" fillId="0" borderId="0" applyNumberFormat="0" applyFill="0" applyBorder="0" applyAlignment="0" applyProtection="0">
      <alignment vertical="top"/>
      <protection locked="0"/>
    </xf>
    <xf numFmtId="0" fontId="71" fillId="18" borderId="15" applyNumberFormat="0" applyAlignment="0" applyProtection="0">
      <alignment vertical="center"/>
    </xf>
    <xf numFmtId="0" fontId="67" fillId="0" borderId="0" applyNumberFormat="0" applyFill="0" applyBorder="0" applyAlignment="0" applyProtection="0">
      <alignment vertical="center"/>
    </xf>
    <xf numFmtId="0" fontId="52" fillId="11" borderId="0" applyNumberFormat="0" applyBorder="0" applyAlignment="0" applyProtection="0">
      <alignment vertical="center"/>
    </xf>
    <xf numFmtId="0" fontId="70" fillId="24" borderId="0" applyNumberFormat="0" applyBorder="0" applyAlignment="0" applyProtection="0">
      <alignment vertical="center"/>
    </xf>
    <xf numFmtId="0" fontId="68" fillId="0" borderId="14" applyNumberFormat="0" applyFill="0" applyAlignment="0" applyProtection="0">
      <alignment vertical="center"/>
    </xf>
    <xf numFmtId="0" fontId="86" fillId="0" borderId="0" applyNumberFormat="0" applyFill="0" applyBorder="0" applyAlignment="0" applyProtection="0">
      <alignment vertical="top"/>
      <protection locked="0"/>
    </xf>
    <xf numFmtId="0" fontId="56" fillId="30" borderId="0" applyNumberFormat="0" applyBorder="0" applyAlignment="0" applyProtection="0">
      <alignment vertical="center"/>
    </xf>
    <xf numFmtId="0" fontId="77" fillId="15" borderId="0" applyNumberFormat="0" applyBorder="0" applyAlignment="0" applyProtection="0">
      <alignment vertical="center"/>
    </xf>
    <xf numFmtId="0" fontId="21" fillId="0" borderId="0">
      <alignment vertical="center"/>
    </xf>
    <xf numFmtId="0" fontId="21" fillId="0" borderId="0"/>
    <xf numFmtId="0" fontId="56" fillId="17" borderId="0" applyNumberFormat="0" applyBorder="0" applyAlignment="0" applyProtection="0">
      <alignment vertical="center"/>
    </xf>
    <xf numFmtId="0" fontId="77" fillId="33" borderId="0" applyNumberFormat="0" applyBorder="0" applyAlignment="0" applyProtection="0">
      <alignment vertical="center"/>
    </xf>
    <xf numFmtId="0" fontId="52" fillId="9" borderId="0" applyNumberFormat="0" applyBorder="0" applyAlignment="0" applyProtection="0">
      <alignment vertical="center"/>
    </xf>
    <xf numFmtId="0" fontId="21" fillId="0" borderId="0"/>
    <xf numFmtId="0" fontId="46" fillId="0" borderId="0"/>
    <xf numFmtId="0" fontId="84" fillId="37" borderId="0" applyNumberFormat="0" applyBorder="0" applyAlignment="0" applyProtection="0">
      <alignment vertical="center"/>
    </xf>
    <xf numFmtId="0" fontId="46" fillId="0" borderId="0"/>
    <xf numFmtId="0" fontId="21" fillId="0" borderId="0"/>
    <xf numFmtId="0" fontId="21" fillId="0" borderId="0"/>
    <xf numFmtId="0" fontId="21" fillId="0" borderId="0"/>
    <xf numFmtId="0" fontId="21" fillId="0" borderId="0"/>
    <xf numFmtId="0" fontId="21" fillId="0" borderId="0"/>
    <xf numFmtId="0" fontId="52" fillId="9" borderId="0" applyNumberFormat="0" applyBorder="0" applyAlignment="0" applyProtection="0">
      <alignment vertical="center"/>
    </xf>
    <xf numFmtId="0" fontId="21" fillId="0" borderId="0"/>
    <xf numFmtId="0" fontId="52" fillId="9" borderId="0" applyNumberFormat="0" applyBorder="0" applyAlignment="0" applyProtection="0">
      <alignment vertical="center"/>
    </xf>
    <xf numFmtId="0" fontId="92" fillId="0" borderId="0"/>
    <xf numFmtId="0" fontId="52" fillId="9" borderId="0" applyNumberFormat="0" applyBorder="0" applyAlignment="0" applyProtection="0">
      <alignment vertical="center"/>
    </xf>
    <xf numFmtId="0" fontId="46" fillId="0" borderId="0"/>
    <xf numFmtId="0" fontId="84" fillId="37" borderId="0" applyNumberFormat="0" applyBorder="0" applyAlignment="0" applyProtection="0">
      <alignment vertical="center"/>
    </xf>
    <xf numFmtId="0" fontId="46" fillId="0" borderId="0"/>
    <xf numFmtId="0" fontId="99" fillId="0" borderId="0">
      <alignment vertical="center"/>
    </xf>
    <xf numFmtId="0" fontId="56" fillId="30" borderId="0" applyNumberFormat="0" applyBorder="0" applyAlignment="0" applyProtection="0">
      <alignment vertical="center"/>
    </xf>
    <xf numFmtId="0" fontId="99" fillId="0" borderId="0">
      <alignment vertical="center"/>
    </xf>
    <xf numFmtId="0" fontId="21" fillId="0" borderId="0"/>
    <xf numFmtId="0" fontId="21" fillId="0" borderId="0"/>
    <xf numFmtId="0" fontId="56" fillId="30" borderId="0" applyNumberFormat="0" applyBorder="0" applyAlignment="0" applyProtection="0">
      <alignment vertical="center"/>
    </xf>
    <xf numFmtId="0" fontId="99" fillId="0" borderId="0">
      <alignment vertical="center"/>
    </xf>
    <xf numFmtId="0" fontId="29" fillId="0" borderId="0">
      <alignment vertical="center"/>
    </xf>
    <xf numFmtId="0" fontId="52" fillId="9" borderId="0" applyNumberFormat="0" applyBorder="0" applyAlignment="0" applyProtection="0">
      <alignment vertical="center"/>
    </xf>
    <xf numFmtId="0" fontId="21" fillId="0" borderId="0"/>
    <xf numFmtId="0" fontId="21" fillId="0" borderId="0">
      <alignment vertical="center"/>
    </xf>
    <xf numFmtId="0" fontId="46" fillId="0" borderId="0"/>
    <xf numFmtId="0" fontId="21" fillId="0" borderId="0"/>
    <xf numFmtId="0" fontId="21" fillId="0" borderId="0">
      <alignment vertical="center"/>
    </xf>
    <xf numFmtId="0" fontId="29" fillId="0" borderId="0">
      <alignment vertical="center"/>
    </xf>
    <xf numFmtId="0" fontId="29" fillId="0" borderId="0">
      <alignment vertical="center"/>
    </xf>
    <xf numFmtId="0" fontId="56" fillId="23" borderId="0" applyNumberFormat="0" applyBorder="0" applyAlignment="0" applyProtection="0">
      <alignment vertical="center"/>
    </xf>
    <xf numFmtId="0" fontId="99" fillId="0" borderId="0">
      <alignment vertical="center"/>
    </xf>
    <xf numFmtId="0" fontId="77" fillId="15" borderId="0" applyNumberFormat="0" applyBorder="0" applyAlignment="0" applyProtection="0">
      <alignment vertical="center"/>
    </xf>
    <xf numFmtId="0" fontId="112" fillId="5" borderId="8" applyNumberFormat="0" applyAlignment="0" applyProtection="0">
      <alignment vertical="center"/>
    </xf>
    <xf numFmtId="0" fontId="56" fillId="23" borderId="0" applyNumberFormat="0" applyBorder="0" applyAlignment="0" applyProtection="0">
      <alignment vertical="center"/>
    </xf>
    <xf numFmtId="0" fontId="29" fillId="0" borderId="0">
      <alignment vertical="center"/>
    </xf>
    <xf numFmtId="0" fontId="42" fillId="0" borderId="0"/>
    <xf numFmtId="0" fontId="52" fillId="9" borderId="0" applyNumberFormat="0" applyBorder="0" applyAlignment="0" applyProtection="0">
      <alignment vertical="center"/>
    </xf>
    <xf numFmtId="0" fontId="21" fillId="0" borderId="0"/>
    <xf numFmtId="0" fontId="84" fillId="37" borderId="0" applyNumberFormat="0" applyBorder="0" applyAlignment="0" applyProtection="0">
      <alignment vertical="center"/>
    </xf>
    <xf numFmtId="0" fontId="92" fillId="0" borderId="0"/>
    <xf numFmtId="0" fontId="21" fillId="0" borderId="0"/>
    <xf numFmtId="0" fontId="56" fillId="30" borderId="0" applyNumberFormat="0" applyBorder="0" applyAlignment="0" applyProtection="0">
      <alignment vertical="center"/>
    </xf>
    <xf numFmtId="0" fontId="46" fillId="0" borderId="0"/>
    <xf numFmtId="0" fontId="56" fillId="30" borderId="0" applyNumberFormat="0" applyBorder="0" applyAlignment="0" applyProtection="0">
      <alignment vertical="center"/>
    </xf>
    <xf numFmtId="0" fontId="46" fillId="0" borderId="0"/>
    <xf numFmtId="0" fontId="52" fillId="9" borderId="0" applyNumberFormat="0" applyBorder="0" applyAlignment="0" applyProtection="0">
      <alignment vertical="center"/>
    </xf>
    <xf numFmtId="0" fontId="65" fillId="18" borderId="9" applyNumberFormat="0" applyAlignment="0" applyProtection="0">
      <alignment vertical="center"/>
    </xf>
    <xf numFmtId="0" fontId="56" fillId="30" borderId="0" applyNumberFormat="0" applyBorder="0" applyAlignment="0" applyProtection="0">
      <alignment vertical="center"/>
    </xf>
    <xf numFmtId="0" fontId="46" fillId="0" borderId="0"/>
    <xf numFmtId="0" fontId="46" fillId="0" borderId="0"/>
    <xf numFmtId="0" fontId="21" fillId="0" borderId="0"/>
    <xf numFmtId="0" fontId="56" fillId="25" borderId="0" applyNumberFormat="0" applyBorder="0" applyAlignment="0" applyProtection="0">
      <alignment vertical="center"/>
    </xf>
    <xf numFmtId="0" fontId="46" fillId="0" borderId="0"/>
    <xf numFmtId="0" fontId="71" fillId="18" borderId="15" applyNumberFormat="0" applyAlignment="0" applyProtection="0">
      <alignment vertical="center"/>
    </xf>
    <xf numFmtId="0" fontId="21" fillId="0" borderId="0"/>
    <xf numFmtId="0" fontId="21" fillId="0" borderId="0"/>
    <xf numFmtId="0" fontId="53" fillId="9" borderId="0" applyNumberFormat="0" applyBorder="0" applyAlignment="0" applyProtection="0">
      <alignment vertical="center"/>
    </xf>
    <xf numFmtId="0" fontId="71" fillId="18" borderId="15" applyNumberFormat="0" applyAlignment="0" applyProtection="0">
      <alignment vertical="center"/>
    </xf>
    <xf numFmtId="0" fontId="57" fillId="49" borderId="0" applyNumberFormat="0" applyBorder="0" applyAlignment="0" applyProtection="0">
      <alignment vertical="center"/>
    </xf>
    <xf numFmtId="0" fontId="46" fillId="0" borderId="0"/>
    <xf numFmtId="0" fontId="52" fillId="6" borderId="0" applyNumberFormat="0" applyBorder="0" applyAlignment="0" applyProtection="0">
      <alignment vertical="center"/>
    </xf>
    <xf numFmtId="0" fontId="54" fillId="5" borderId="8" applyNumberFormat="0" applyAlignment="0" applyProtection="0">
      <alignment vertical="center"/>
    </xf>
    <xf numFmtId="0" fontId="46" fillId="0" borderId="0"/>
    <xf numFmtId="0" fontId="56" fillId="15" borderId="0" applyNumberFormat="0" applyBorder="0" applyAlignment="0" applyProtection="0">
      <alignment vertical="center"/>
    </xf>
    <xf numFmtId="0" fontId="74" fillId="0" borderId="0" applyNumberFormat="0" applyFill="0" applyBorder="0" applyAlignment="0" applyProtection="0">
      <alignment vertical="center"/>
    </xf>
    <xf numFmtId="0" fontId="54" fillId="5" borderId="8" applyNumberFormat="0" applyAlignment="0" applyProtection="0">
      <alignment vertical="center"/>
    </xf>
    <xf numFmtId="0" fontId="66" fillId="0" borderId="0"/>
    <xf numFmtId="0" fontId="56" fillId="15" borderId="0" applyNumberFormat="0" applyBorder="0" applyAlignment="0" applyProtection="0">
      <alignment vertical="center"/>
    </xf>
    <xf numFmtId="0" fontId="74" fillId="0" borderId="0" applyNumberFormat="0" applyFill="0" applyBorder="0" applyAlignment="0" applyProtection="0">
      <alignment vertical="center"/>
    </xf>
    <xf numFmtId="0" fontId="21" fillId="0" borderId="0"/>
    <xf numFmtId="0" fontId="29" fillId="0" borderId="0"/>
    <xf numFmtId="0" fontId="29" fillId="0" borderId="0">
      <alignment vertical="center"/>
    </xf>
    <xf numFmtId="0" fontId="29" fillId="0" borderId="0">
      <alignment vertical="center"/>
    </xf>
    <xf numFmtId="0" fontId="29" fillId="0" borderId="0">
      <alignment vertical="center"/>
    </xf>
    <xf numFmtId="0" fontId="52" fillId="10"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56" fillId="15" borderId="0" applyNumberFormat="0" applyBorder="0" applyAlignment="0" applyProtection="0">
      <alignment vertical="center"/>
    </xf>
    <xf numFmtId="0" fontId="46" fillId="0" borderId="0"/>
    <xf numFmtId="0" fontId="21" fillId="0" borderId="0" applyFont="0" applyFill="0" applyBorder="0" applyAlignment="0" applyProtection="0"/>
    <xf numFmtId="0" fontId="56" fillId="15" borderId="0" applyNumberFormat="0" applyBorder="0" applyAlignment="0" applyProtection="0">
      <alignment vertical="center"/>
    </xf>
    <xf numFmtId="0" fontId="21" fillId="0" borderId="0">
      <alignment vertical="center"/>
    </xf>
    <xf numFmtId="0" fontId="76" fillId="0" borderId="18" applyNumberFormat="0" applyFill="0" applyAlignment="0" applyProtection="0">
      <alignment vertical="center"/>
    </xf>
    <xf numFmtId="0" fontId="52" fillId="24" borderId="0" applyNumberFormat="0" applyBorder="0" applyAlignment="0" applyProtection="0">
      <alignment vertical="center"/>
    </xf>
    <xf numFmtId="0" fontId="21" fillId="0" borderId="0">
      <alignment vertical="center"/>
    </xf>
    <xf numFmtId="0" fontId="21" fillId="0" borderId="0" applyFont="0" applyFill="0" applyBorder="0" applyAlignment="0" applyProtection="0"/>
    <xf numFmtId="0" fontId="56" fillId="15" borderId="0" applyNumberFormat="0" applyBorder="0" applyAlignment="0" applyProtection="0">
      <alignment vertical="center"/>
    </xf>
    <xf numFmtId="0" fontId="21" fillId="0" borderId="0">
      <alignment vertical="center"/>
    </xf>
    <xf numFmtId="0" fontId="29" fillId="0" borderId="0">
      <alignment vertical="center"/>
    </xf>
    <xf numFmtId="0" fontId="46" fillId="0" borderId="0"/>
    <xf numFmtId="0" fontId="56" fillId="17" borderId="0" applyNumberFormat="0" applyBorder="0" applyAlignment="0" applyProtection="0">
      <alignment vertical="center"/>
    </xf>
    <xf numFmtId="0" fontId="56" fillId="15" borderId="0" applyNumberFormat="0" applyBorder="0" applyAlignment="0" applyProtection="0">
      <alignment vertical="center"/>
    </xf>
    <xf numFmtId="209" fontId="46" fillId="0" borderId="0"/>
    <xf numFmtId="0" fontId="29" fillId="0" borderId="0">
      <alignment vertical="center"/>
    </xf>
    <xf numFmtId="0" fontId="3" fillId="0" borderId="0">
      <alignment vertical="center"/>
    </xf>
    <xf numFmtId="0" fontId="53" fillId="0" borderId="0"/>
    <xf numFmtId="0" fontId="53"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6"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53" fillId="0" borderId="0"/>
    <xf numFmtId="0" fontId="78" fillId="19" borderId="0" applyNumberFormat="0" applyBorder="0" applyAlignment="0" applyProtection="0">
      <alignment vertical="center"/>
    </xf>
    <xf numFmtId="0" fontId="21" fillId="0" borderId="0">
      <alignment vertical="center"/>
    </xf>
    <xf numFmtId="0" fontId="67" fillId="0" borderId="0" applyNumberFormat="0" applyFill="0" applyBorder="0" applyAlignment="0" applyProtection="0">
      <alignment vertical="center"/>
    </xf>
    <xf numFmtId="0" fontId="56" fillId="7" borderId="0" applyNumberFormat="0" applyBorder="0" applyAlignment="0" applyProtection="0">
      <alignment vertical="center"/>
    </xf>
    <xf numFmtId="0" fontId="21" fillId="0" borderId="0"/>
    <xf numFmtId="0" fontId="21" fillId="0" borderId="0"/>
    <xf numFmtId="0" fontId="67" fillId="0" borderId="0" applyNumberFormat="0" applyFill="0" applyBorder="0" applyAlignment="0" applyProtection="0">
      <alignment vertical="center"/>
    </xf>
    <xf numFmtId="0" fontId="56" fillId="30" borderId="0" applyNumberFormat="0" applyBorder="0" applyAlignment="0" applyProtection="0">
      <alignment vertical="center"/>
    </xf>
    <xf numFmtId="0" fontId="52" fillId="0" borderId="0">
      <alignment vertical="center"/>
    </xf>
    <xf numFmtId="0" fontId="52" fillId="0" borderId="0">
      <alignment vertical="center"/>
    </xf>
    <xf numFmtId="0" fontId="76" fillId="0" borderId="18" applyNumberFormat="0" applyFill="0" applyAlignment="0" applyProtection="0">
      <alignment vertical="center"/>
    </xf>
    <xf numFmtId="0" fontId="77" fillId="17" borderId="0" applyNumberFormat="0" applyBorder="0" applyAlignment="0" applyProtection="0">
      <alignment vertical="center"/>
    </xf>
    <xf numFmtId="0" fontId="21" fillId="0" borderId="0"/>
    <xf numFmtId="0" fontId="77" fillId="17" borderId="0" applyNumberFormat="0" applyBorder="0" applyAlignment="0" applyProtection="0">
      <alignment vertical="center"/>
    </xf>
    <xf numFmtId="0" fontId="76" fillId="0" borderId="18" applyNumberFormat="0" applyFill="0" applyAlignment="0" applyProtection="0">
      <alignment vertical="center"/>
    </xf>
    <xf numFmtId="0" fontId="21" fillId="0" borderId="0"/>
    <xf numFmtId="0" fontId="56" fillId="15" borderId="0" applyNumberFormat="0" applyBorder="0" applyAlignment="0" applyProtection="0">
      <alignment vertical="center"/>
    </xf>
    <xf numFmtId="0" fontId="56" fillId="17" borderId="0" applyNumberFormat="0" applyBorder="0" applyAlignment="0" applyProtection="0">
      <alignment vertical="center"/>
    </xf>
    <xf numFmtId="0" fontId="56" fillId="20" borderId="0" applyNumberFormat="0" applyBorder="0" applyAlignment="0" applyProtection="0">
      <alignment vertical="center"/>
    </xf>
    <xf numFmtId="0" fontId="52" fillId="0" borderId="0">
      <alignment vertical="center"/>
    </xf>
    <xf numFmtId="0" fontId="56" fillId="15" borderId="0" applyNumberFormat="0" applyBorder="0" applyAlignment="0" applyProtection="0">
      <alignment vertical="center"/>
    </xf>
    <xf numFmtId="0" fontId="56" fillId="20" borderId="0" applyNumberFormat="0" applyBorder="0" applyAlignment="0" applyProtection="0">
      <alignment vertical="center"/>
    </xf>
    <xf numFmtId="0" fontId="66" fillId="0" borderId="0"/>
    <xf numFmtId="0" fontId="52" fillId="10" borderId="0" applyNumberFormat="0" applyBorder="0" applyAlignment="0" applyProtection="0">
      <alignment vertical="center"/>
    </xf>
    <xf numFmtId="0" fontId="54" fillId="5" borderId="8" applyNumberFormat="0" applyAlignment="0" applyProtection="0">
      <alignment vertical="center"/>
    </xf>
    <xf numFmtId="0" fontId="66" fillId="0" borderId="0">
      <alignment vertical="center"/>
    </xf>
    <xf numFmtId="0" fontId="77" fillId="23" borderId="0" applyNumberFormat="0" applyBorder="0" applyAlignment="0" applyProtection="0">
      <alignment vertical="center"/>
    </xf>
    <xf numFmtId="0" fontId="21" fillId="0" borderId="0"/>
    <xf numFmtId="0" fontId="56" fillId="15" borderId="0" applyNumberFormat="0" applyBorder="0" applyAlignment="0" applyProtection="0">
      <alignment vertical="center"/>
    </xf>
    <xf numFmtId="0" fontId="98" fillId="5" borderId="8" applyNumberFormat="0" applyAlignment="0" applyProtection="0">
      <alignment vertical="center"/>
    </xf>
    <xf numFmtId="0" fontId="66" fillId="0" borderId="0"/>
    <xf numFmtId="0" fontId="65" fillId="18" borderId="9" applyNumberFormat="0" applyAlignment="0" applyProtection="0">
      <alignment vertical="center"/>
    </xf>
    <xf numFmtId="0" fontId="21" fillId="0" borderId="0" applyFont="0" applyFill="0" applyBorder="0" applyAlignment="0" applyProtection="0"/>
    <xf numFmtId="0" fontId="69" fillId="19" borderId="0" applyNumberFormat="0" applyBorder="0" applyAlignment="0" applyProtection="0">
      <alignment vertical="center"/>
    </xf>
    <xf numFmtId="0" fontId="3" fillId="0" borderId="0">
      <alignment vertical="center"/>
    </xf>
    <xf numFmtId="0" fontId="21" fillId="0" borderId="0"/>
    <xf numFmtId="0" fontId="56" fillId="10" borderId="0" applyNumberFormat="0" applyBorder="0" applyAlignment="0" applyProtection="0">
      <alignment vertical="center"/>
    </xf>
    <xf numFmtId="0" fontId="21" fillId="0" borderId="0">
      <alignment vertical="center"/>
    </xf>
    <xf numFmtId="0" fontId="21" fillId="0" borderId="0">
      <alignment vertical="center"/>
    </xf>
    <xf numFmtId="0" fontId="46" fillId="0" borderId="0"/>
    <xf numFmtId="0" fontId="57" fillId="47" borderId="0" applyNumberFormat="0" applyBorder="0" applyAlignment="0" applyProtection="0">
      <alignment vertical="center"/>
    </xf>
    <xf numFmtId="0" fontId="29" fillId="0" borderId="0">
      <alignment vertical="center"/>
    </xf>
    <xf numFmtId="0" fontId="46" fillId="0" borderId="0"/>
    <xf numFmtId="0" fontId="52" fillId="9" borderId="0" applyNumberFormat="0" applyBorder="0" applyAlignment="0" applyProtection="0">
      <alignment vertical="center"/>
    </xf>
    <xf numFmtId="0" fontId="29" fillId="0" borderId="0">
      <alignment vertical="center"/>
    </xf>
    <xf numFmtId="0" fontId="46" fillId="0" borderId="0"/>
    <xf numFmtId="0" fontId="46" fillId="0" borderId="0"/>
    <xf numFmtId="0" fontId="21" fillId="0" borderId="0"/>
    <xf numFmtId="0" fontId="46" fillId="0" borderId="0"/>
    <xf numFmtId="0" fontId="21" fillId="0" borderId="0"/>
    <xf numFmtId="0" fontId="52" fillId="13" borderId="0" applyNumberFormat="0" applyBorder="0" applyAlignment="0" applyProtection="0">
      <alignment vertical="center"/>
    </xf>
    <xf numFmtId="0" fontId="54" fillId="5" borderId="8" applyNumberFormat="0" applyAlignment="0" applyProtection="0">
      <alignment vertical="center"/>
    </xf>
    <xf numFmtId="0" fontId="29" fillId="0" borderId="0">
      <alignment vertical="center"/>
    </xf>
    <xf numFmtId="0" fontId="84" fillId="37" borderId="0" applyNumberFormat="0" applyBorder="0" applyAlignment="0" applyProtection="0">
      <alignment vertical="center"/>
    </xf>
    <xf numFmtId="0" fontId="74" fillId="0" borderId="0" applyNumberFormat="0" applyFill="0" applyBorder="0" applyAlignment="0" applyProtection="0">
      <alignment vertical="center"/>
    </xf>
    <xf numFmtId="0" fontId="54" fillId="5" borderId="8" applyNumberFormat="0" applyAlignment="0" applyProtection="0">
      <alignment vertical="center"/>
    </xf>
    <xf numFmtId="0" fontId="42" fillId="0" borderId="0"/>
    <xf numFmtId="0" fontId="52" fillId="13" borderId="0" applyNumberFormat="0" applyBorder="0" applyAlignment="0" applyProtection="0">
      <alignment vertical="center"/>
    </xf>
    <xf numFmtId="0" fontId="52" fillId="23" borderId="0" applyNumberFormat="0" applyBorder="0" applyAlignment="0" applyProtection="0">
      <alignment vertical="center"/>
    </xf>
    <xf numFmtId="0" fontId="54" fillId="5" borderId="8" applyNumberFormat="0" applyAlignment="0" applyProtection="0">
      <alignment vertical="center"/>
    </xf>
    <xf numFmtId="0" fontId="21" fillId="0" borderId="0"/>
    <xf numFmtId="0" fontId="52" fillId="13" borderId="0" applyNumberFormat="0" applyBorder="0" applyAlignment="0" applyProtection="0">
      <alignment vertical="center"/>
    </xf>
    <xf numFmtId="0" fontId="54" fillId="5" borderId="8" applyNumberFormat="0" applyAlignment="0" applyProtection="0">
      <alignment vertical="center"/>
    </xf>
    <xf numFmtId="0" fontId="52" fillId="10" borderId="0" applyNumberFormat="0" applyBorder="0" applyAlignment="0" applyProtection="0">
      <alignment vertical="center"/>
    </xf>
    <xf numFmtId="0" fontId="52" fillId="23" borderId="0" applyNumberFormat="0" applyBorder="0" applyAlignment="0" applyProtection="0">
      <alignment vertical="center"/>
    </xf>
    <xf numFmtId="0" fontId="56" fillId="25" borderId="0" applyNumberFormat="0" applyBorder="0" applyAlignment="0" applyProtection="0">
      <alignment vertical="center"/>
    </xf>
    <xf numFmtId="0" fontId="52" fillId="9" borderId="0" applyNumberFormat="0" applyBorder="0" applyAlignment="0" applyProtection="0">
      <alignment vertical="center"/>
    </xf>
    <xf numFmtId="0" fontId="21" fillId="0" borderId="0"/>
    <xf numFmtId="0" fontId="52" fillId="11" borderId="0" applyNumberFormat="0" applyBorder="0" applyAlignment="0" applyProtection="0">
      <alignment vertical="center"/>
    </xf>
    <xf numFmtId="0" fontId="54" fillId="5" borderId="8" applyNumberFormat="0" applyAlignment="0" applyProtection="0">
      <alignment vertical="center"/>
    </xf>
    <xf numFmtId="0" fontId="52" fillId="23" borderId="0" applyNumberFormat="0" applyBorder="0" applyAlignment="0" applyProtection="0">
      <alignment vertical="center"/>
    </xf>
    <xf numFmtId="0" fontId="56" fillId="25" borderId="0" applyNumberFormat="0" applyBorder="0" applyAlignment="0" applyProtection="0">
      <alignment vertical="center"/>
    </xf>
    <xf numFmtId="0" fontId="21" fillId="0" borderId="0"/>
    <xf numFmtId="0" fontId="65" fillId="18" borderId="9" applyNumberFormat="0" applyAlignment="0" applyProtection="0">
      <alignment vertical="center"/>
    </xf>
    <xf numFmtId="0" fontId="21" fillId="0" borderId="0"/>
    <xf numFmtId="0" fontId="69" fillId="19" borderId="0" applyNumberFormat="0" applyBorder="0" applyAlignment="0" applyProtection="0">
      <alignment vertical="center"/>
    </xf>
    <xf numFmtId="0" fontId="65" fillId="18" borderId="9" applyNumberFormat="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5" fillId="18" borderId="9" applyNumberFormat="0" applyAlignment="0" applyProtection="0">
      <alignment vertical="center"/>
    </xf>
    <xf numFmtId="0" fontId="52" fillId="9" borderId="0" applyNumberFormat="0" applyBorder="0" applyAlignment="0" applyProtection="0">
      <alignment vertical="center"/>
    </xf>
    <xf numFmtId="0" fontId="52" fillId="26"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5" fillId="18" borderId="9" applyNumberFormat="0" applyAlignment="0" applyProtection="0">
      <alignment vertical="center"/>
    </xf>
    <xf numFmtId="0" fontId="52" fillId="9" borderId="0" applyNumberFormat="0" applyBorder="0" applyAlignment="0" applyProtection="0">
      <alignment vertical="center"/>
    </xf>
    <xf numFmtId="0" fontId="53" fillId="0" borderId="0"/>
    <xf numFmtId="0" fontId="52" fillId="26" borderId="0" applyNumberFormat="0" applyBorder="0" applyAlignment="0" applyProtection="0">
      <alignment vertical="center"/>
    </xf>
    <xf numFmtId="0" fontId="69" fillId="19" borderId="0" applyNumberFormat="0" applyBorder="0" applyAlignment="0" applyProtection="0">
      <alignment vertical="center"/>
    </xf>
    <xf numFmtId="0" fontId="52" fillId="11"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215" fontId="21" fillId="0" borderId="0" applyFont="0" applyFill="0" applyBorder="0" applyAlignment="0" applyProtection="0"/>
    <xf numFmtId="0" fontId="77" fillId="17" borderId="0" applyNumberFormat="0" applyBorder="0" applyAlignment="0" applyProtection="0">
      <alignment vertical="center"/>
    </xf>
    <xf numFmtId="0" fontId="69" fillId="19" borderId="0" applyNumberFormat="0" applyBorder="0" applyAlignment="0" applyProtection="0">
      <alignment vertical="center"/>
    </xf>
    <xf numFmtId="0" fontId="52" fillId="19" borderId="0" applyNumberFormat="0" applyBorder="0" applyAlignment="0" applyProtection="0">
      <alignment vertical="center"/>
    </xf>
    <xf numFmtId="0" fontId="69" fillId="19" borderId="0" applyNumberFormat="0" applyBorder="0" applyAlignment="0" applyProtection="0">
      <alignment vertical="center"/>
    </xf>
    <xf numFmtId="0" fontId="52" fillId="24"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52" fillId="9" borderId="0" applyNumberFormat="0" applyBorder="0" applyAlignment="0" applyProtection="0">
      <alignment vertical="center"/>
    </xf>
    <xf numFmtId="0" fontId="56" fillId="17"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56" fillId="17" borderId="0" applyNumberFormat="0" applyBorder="0" applyAlignment="0" applyProtection="0">
      <alignment vertical="center"/>
    </xf>
    <xf numFmtId="0" fontId="69" fillId="19" borderId="0" applyNumberFormat="0" applyBorder="0" applyAlignment="0" applyProtection="0">
      <alignment vertical="center"/>
    </xf>
    <xf numFmtId="0" fontId="69" fillId="19" borderId="0" applyNumberFormat="0" applyBorder="0" applyAlignment="0" applyProtection="0">
      <alignment vertical="center"/>
    </xf>
    <xf numFmtId="0" fontId="52" fillId="6" borderId="0" applyNumberFormat="0" applyBorder="0" applyAlignment="0" applyProtection="0">
      <alignment vertical="center"/>
    </xf>
    <xf numFmtId="0" fontId="80" fillId="0" borderId="0" applyNumberFormat="0" applyFill="0" applyBorder="0" applyAlignment="0" applyProtection="0">
      <alignment vertical="center"/>
    </xf>
    <xf numFmtId="0" fontId="52" fillId="11" borderId="0" applyNumberFormat="0" applyBorder="0" applyAlignment="0" applyProtection="0">
      <alignment vertical="center"/>
    </xf>
    <xf numFmtId="0" fontId="56" fillId="23" borderId="0" applyNumberFormat="0" applyBorder="0" applyAlignment="0" applyProtection="0">
      <alignment vertical="center"/>
    </xf>
    <xf numFmtId="0" fontId="80" fillId="0" borderId="0" applyNumberFormat="0" applyFill="0" applyBorder="0" applyAlignment="0" applyProtection="0">
      <alignment vertical="center"/>
    </xf>
    <xf numFmtId="0" fontId="52" fillId="11" borderId="0" applyNumberFormat="0" applyBorder="0" applyAlignment="0" applyProtection="0">
      <alignment vertical="center"/>
    </xf>
    <xf numFmtId="0" fontId="56" fillId="23" borderId="0" applyNumberFormat="0" applyBorder="0" applyAlignment="0" applyProtection="0">
      <alignment vertical="center"/>
    </xf>
    <xf numFmtId="0" fontId="80" fillId="0" borderId="0" applyNumberFormat="0" applyFill="0" applyBorder="0" applyAlignment="0" applyProtection="0">
      <alignment vertical="center"/>
    </xf>
    <xf numFmtId="0" fontId="52" fillId="11" borderId="0" applyNumberFormat="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52" fillId="0" borderId="0" applyProtection="0"/>
    <xf numFmtId="0" fontId="52" fillId="9" borderId="0" applyNumberFormat="0" applyBorder="0" applyAlignment="0" applyProtection="0">
      <alignment vertical="center"/>
    </xf>
    <xf numFmtId="0" fontId="80" fillId="0" borderId="0" applyNumberFormat="0" applyFill="0" applyBorder="0" applyAlignment="0" applyProtection="0">
      <alignment vertical="center"/>
    </xf>
    <xf numFmtId="0" fontId="56" fillId="20" borderId="0" applyNumberFormat="0" applyBorder="0" applyAlignment="0" applyProtection="0">
      <alignment vertical="center"/>
    </xf>
    <xf numFmtId="0" fontId="52" fillId="9" borderId="0" applyNumberFormat="0" applyBorder="0" applyAlignment="0" applyProtection="0">
      <alignment vertical="center"/>
    </xf>
    <xf numFmtId="0" fontId="80" fillId="0" borderId="0" applyNumberFormat="0" applyFill="0" applyBorder="0" applyAlignment="0" applyProtection="0">
      <alignment vertical="center"/>
    </xf>
    <xf numFmtId="0" fontId="56" fillId="20" borderId="0" applyNumberFormat="0" applyBorder="0" applyAlignment="0" applyProtection="0">
      <alignment vertical="center"/>
    </xf>
    <xf numFmtId="0" fontId="57" fillId="45" borderId="0" applyNumberFormat="0" applyBorder="0" applyAlignment="0" applyProtection="0">
      <alignment vertical="center"/>
    </xf>
    <xf numFmtId="0" fontId="64" fillId="0" borderId="0" applyNumberFormat="0" applyFill="0" applyBorder="0" applyAlignment="0" applyProtection="0">
      <alignment vertical="center"/>
    </xf>
    <xf numFmtId="0" fontId="52" fillId="6" borderId="0" applyNumberFormat="0" applyBorder="0" applyAlignment="0" applyProtection="0">
      <alignment vertical="center"/>
    </xf>
    <xf numFmtId="0" fontId="56" fillId="30" borderId="0" applyNumberFormat="0" applyBorder="0" applyAlignment="0" applyProtection="0">
      <alignment vertical="center"/>
    </xf>
    <xf numFmtId="0" fontId="56" fillId="7" borderId="0" applyNumberFormat="0" applyBorder="0" applyAlignment="0" applyProtection="0">
      <alignment vertical="center"/>
    </xf>
    <xf numFmtId="0" fontId="64" fillId="0" borderId="0" applyNumberFormat="0" applyFill="0" applyBorder="0" applyAlignment="0" applyProtection="0">
      <alignment vertical="center"/>
    </xf>
    <xf numFmtId="0" fontId="52" fillId="6" borderId="0" applyNumberFormat="0" applyBorder="0" applyAlignment="0" applyProtection="0">
      <alignment vertical="center"/>
    </xf>
    <xf numFmtId="0" fontId="56" fillId="30" borderId="0" applyNumberFormat="0" applyBorder="0" applyAlignment="0" applyProtection="0">
      <alignment vertical="center"/>
    </xf>
    <xf numFmtId="0" fontId="64" fillId="0" borderId="0" applyNumberFormat="0" applyFill="0" applyBorder="0" applyAlignment="0" applyProtection="0">
      <alignment vertical="center"/>
    </xf>
    <xf numFmtId="0" fontId="56" fillId="30" borderId="0" applyNumberFormat="0" applyBorder="0" applyAlignment="0" applyProtection="0">
      <alignment vertical="center"/>
    </xf>
    <xf numFmtId="0" fontId="56" fillId="30" borderId="0" applyNumberFormat="0" applyBorder="0" applyAlignment="0" applyProtection="0">
      <alignment vertical="center"/>
    </xf>
    <xf numFmtId="0" fontId="64" fillId="0" borderId="0" applyNumberFormat="0" applyFill="0" applyBorder="0" applyAlignment="0" applyProtection="0">
      <alignment vertical="center"/>
    </xf>
    <xf numFmtId="0" fontId="77" fillId="7"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1" fillId="0" borderId="0"/>
    <xf numFmtId="0" fontId="56" fillId="30" borderId="0" applyNumberFormat="0" applyBorder="0" applyAlignment="0" applyProtection="0">
      <alignment vertical="center"/>
    </xf>
    <xf numFmtId="0" fontId="56" fillId="7"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196" fontId="42" fillId="0" borderId="0"/>
    <xf numFmtId="0" fontId="64" fillId="0" borderId="0" applyNumberFormat="0" applyFill="0" applyBorder="0" applyAlignment="0" applyProtection="0">
      <alignment vertical="center"/>
    </xf>
    <xf numFmtId="0" fontId="56" fillId="30" borderId="0" applyNumberFormat="0" applyBorder="0" applyAlignment="0" applyProtection="0">
      <alignment vertical="center"/>
    </xf>
    <xf numFmtId="0" fontId="56" fillId="7"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55" fillId="6" borderId="9" applyNumberFormat="0" applyAlignment="0" applyProtection="0">
      <alignment vertical="center"/>
    </xf>
    <xf numFmtId="0" fontId="64" fillId="0" borderId="13" applyNumberFormat="0" applyFill="0" applyAlignment="0" applyProtection="0">
      <alignment vertical="center"/>
    </xf>
    <xf numFmtId="0" fontId="88" fillId="0" borderId="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80" fillId="0" borderId="0" applyNumberFormat="0" applyFill="0" applyBorder="0" applyAlignment="0" applyProtection="0">
      <alignment vertical="center"/>
    </xf>
    <xf numFmtId="209" fontId="46" fillId="0" borderId="0"/>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8" fillId="0" borderId="14" applyNumberFormat="0" applyFill="0" applyAlignment="0" applyProtection="0">
      <alignment vertical="center"/>
    </xf>
    <xf numFmtId="0" fontId="52" fillId="24" borderId="0" applyNumberFormat="0" applyBorder="0" applyAlignment="0" applyProtection="0">
      <alignment vertical="center"/>
    </xf>
    <xf numFmtId="0" fontId="0" fillId="50" borderId="23" applyNumberFormat="0" applyFont="0" applyAlignment="0" applyProtection="0">
      <alignment vertical="center"/>
    </xf>
    <xf numFmtId="0" fontId="68" fillId="0" borderId="14" applyNumberFormat="0" applyFill="0" applyAlignment="0" applyProtection="0">
      <alignment vertical="center"/>
    </xf>
    <xf numFmtId="0" fontId="107" fillId="0" borderId="0" applyNumberFormat="0" applyFill="0" applyBorder="0" applyAlignment="0" applyProtection="0">
      <alignment vertical="center"/>
    </xf>
    <xf numFmtId="0" fontId="56" fillId="7" borderId="0" applyNumberFormat="0" applyBorder="0" applyAlignment="0" applyProtection="0">
      <alignment vertical="center"/>
    </xf>
    <xf numFmtId="0" fontId="77" fillId="25" borderId="0" applyNumberFormat="0" applyBorder="0" applyAlignment="0" applyProtection="0">
      <alignment vertical="center"/>
    </xf>
    <xf numFmtId="0" fontId="29" fillId="0" borderId="0">
      <alignment vertical="center"/>
    </xf>
    <xf numFmtId="0" fontId="68" fillId="0" borderId="14" applyNumberFormat="0" applyFill="0" applyAlignment="0" applyProtection="0">
      <alignment vertical="center"/>
    </xf>
    <xf numFmtId="0" fontId="29" fillId="0" borderId="0">
      <alignment vertical="center"/>
    </xf>
    <xf numFmtId="0" fontId="68" fillId="0" borderId="14" applyNumberFormat="0" applyFill="0" applyAlignment="0" applyProtection="0">
      <alignment vertical="center"/>
    </xf>
    <xf numFmtId="0" fontId="55" fillId="6" borderId="9" applyNumberFormat="0" applyAlignment="0" applyProtection="0">
      <alignment vertical="center"/>
    </xf>
    <xf numFmtId="0" fontId="68" fillId="0" borderId="14" applyNumberFormat="0" applyFill="0" applyAlignment="0" applyProtection="0">
      <alignment vertical="center"/>
    </xf>
    <xf numFmtId="0" fontId="55" fillId="6" borderId="9" applyNumberFormat="0" applyAlignment="0" applyProtection="0">
      <alignment vertical="center"/>
    </xf>
    <xf numFmtId="0" fontId="68" fillId="0" borderId="14" applyNumberFormat="0" applyFill="0" applyAlignment="0" applyProtection="0">
      <alignment vertical="center"/>
    </xf>
    <xf numFmtId="0" fontId="52" fillId="24" borderId="0" applyNumberFormat="0" applyBorder="0" applyAlignment="0" applyProtection="0">
      <alignment vertical="center"/>
    </xf>
    <xf numFmtId="0" fontId="68" fillId="0" borderId="14" applyNumberFormat="0" applyFill="0" applyAlignment="0" applyProtection="0">
      <alignment vertical="center"/>
    </xf>
    <xf numFmtId="0" fontId="56" fillId="7" borderId="0" applyNumberFormat="0" applyBorder="0" applyAlignment="0" applyProtection="0">
      <alignment vertical="center"/>
    </xf>
    <xf numFmtId="0" fontId="56" fillId="25" borderId="0" applyNumberFormat="0" applyBorder="0" applyAlignment="0" applyProtection="0">
      <alignment vertical="center"/>
    </xf>
    <xf numFmtId="0" fontId="68" fillId="0" borderId="14" applyNumberFormat="0" applyFill="0" applyAlignment="0" applyProtection="0">
      <alignment vertical="center"/>
    </xf>
    <xf numFmtId="0" fontId="68" fillId="0" borderId="14" applyNumberFormat="0" applyFill="0" applyAlignment="0" applyProtection="0">
      <alignment vertical="center"/>
    </xf>
    <xf numFmtId="0" fontId="68" fillId="0" borderId="14" applyNumberFormat="0" applyFill="0" applyAlignment="0" applyProtection="0">
      <alignment vertical="center"/>
    </xf>
    <xf numFmtId="0" fontId="52" fillId="13" borderId="0" applyNumberFormat="0" applyBorder="0" applyAlignment="0" applyProtection="0">
      <alignment vertical="center"/>
    </xf>
    <xf numFmtId="0" fontId="68" fillId="0" borderId="14" applyNumberFormat="0" applyFill="0" applyAlignment="0" applyProtection="0">
      <alignment vertical="center"/>
    </xf>
    <xf numFmtId="0" fontId="52" fillId="11" borderId="0" applyNumberFormat="0" applyBorder="0" applyAlignment="0" applyProtection="0">
      <alignment vertical="center"/>
    </xf>
    <xf numFmtId="0" fontId="68" fillId="0" borderId="14" applyNumberFormat="0" applyFill="0" applyAlignment="0" applyProtection="0">
      <alignment vertical="center"/>
    </xf>
    <xf numFmtId="0" fontId="68" fillId="0" borderId="14" applyNumberFormat="0" applyFill="0" applyAlignment="0" applyProtection="0">
      <alignment vertical="center"/>
    </xf>
    <xf numFmtId="0" fontId="56" fillId="7" borderId="0" applyNumberFormat="0" applyBorder="0" applyAlignment="0" applyProtection="0">
      <alignment vertical="center"/>
    </xf>
    <xf numFmtId="0" fontId="56" fillId="25" borderId="0" applyNumberFormat="0" applyBorder="0" applyAlignment="0" applyProtection="0">
      <alignment vertical="center"/>
    </xf>
    <xf numFmtId="0" fontId="68" fillId="0" borderId="14" applyNumberFormat="0" applyFill="0" applyAlignment="0" applyProtection="0">
      <alignment vertical="center"/>
    </xf>
    <xf numFmtId="0" fontId="68" fillId="0" borderId="14" applyNumberFormat="0" applyFill="0" applyAlignment="0" applyProtection="0">
      <alignment vertical="center"/>
    </xf>
    <xf numFmtId="0" fontId="57" fillId="40" borderId="0" applyNumberFormat="0" applyBorder="0" applyAlignment="0" applyProtection="0">
      <alignment vertical="center"/>
    </xf>
    <xf numFmtId="0" fontId="54" fillId="5" borderId="8" applyNumberFormat="0" applyAlignment="0" applyProtection="0">
      <alignment vertical="center"/>
    </xf>
    <xf numFmtId="0" fontId="80" fillId="0" borderId="0" applyNumberFormat="0" applyFill="0" applyBorder="0" applyAlignment="0" applyProtection="0">
      <alignment vertical="center"/>
    </xf>
    <xf numFmtId="0" fontId="56" fillId="25" borderId="0" applyNumberFormat="0" applyBorder="0" applyAlignment="0" applyProtection="0">
      <alignment vertical="center"/>
    </xf>
    <xf numFmtId="0" fontId="68" fillId="0" borderId="14" applyNumberFormat="0" applyFill="0" applyAlignment="0" applyProtection="0">
      <alignment vertical="center"/>
    </xf>
    <xf numFmtId="0" fontId="56" fillId="30" borderId="0" applyNumberFormat="0" applyBorder="0" applyAlignment="0" applyProtection="0">
      <alignment vertical="center"/>
    </xf>
    <xf numFmtId="0" fontId="56" fillId="15" borderId="0" applyNumberFormat="0" applyBorder="0" applyAlignment="0" applyProtection="0">
      <alignment vertical="center"/>
    </xf>
    <xf numFmtId="0" fontId="65" fillId="18" borderId="9" applyNumberFormat="0" applyAlignment="0" applyProtection="0">
      <alignment vertical="center"/>
    </xf>
    <xf numFmtId="0" fontId="66" fillId="0" borderId="0"/>
    <xf numFmtId="0" fontId="61" fillId="0" borderId="11" applyNumberFormat="0" applyFill="0" applyAlignment="0" applyProtection="0">
      <alignment vertical="center"/>
    </xf>
    <xf numFmtId="0" fontId="29" fillId="0" borderId="0">
      <alignment vertical="center"/>
    </xf>
    <xf numFmtId="0" fontId="46" fillId="0" borderId="0"/>
    <xf numFmtId="0" fontId="105" fillId="54" borderId="0" applyNumberFormat="0" applyBorder="0" applyAlignment="0" applyProtection="0">
      <alignment vertical="center"/>
    </xf>
    <xf numFmtId="0" fontId="61" fillId="0" borderId="11" applyNumberFormat="0" applyFill="0" applyAlignment="0" applyProtection="0">
      <alignment vertical="center"/>
    </xf>
    <xf numFmtId="0" fontId="8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9" fillId="0" borderId="0">
      <alignment vertical="center"/>
    </xf>
    <xf numFmtId="0" fontId="61" fillId="0" borderId="11" applyNumberFormat="0" applyFill="0" applyAlignment="0" applyProtection="0">
      <alignment vertical="center"/>
    </xf>
    <xf numFmtId="0" fontId="56" fillId="7" borderId="0" applyNumberFormat="0" applyBorder="0" applyAlignment="0" applyProtection="0">
      <alignment vertical="center"/>
    </xf>
    <xf numFmtId="0" fontId="64" fillId="0" borderId="0" applyNumberFormat="0" applyFill="0" applyBorder="0" applyAlignment="0" applyProtection="0">
      <alignment vertical="center"/>
    </xf>
    <xf numFmtId="0" fontId="29" fillId="0" borderId="0">
      <alignment vertical="center"/>
    </xf>
    <xf numFmtId="0" fontId="21" fillId="0" borderId="0">
      <alignment vertical="center"/>
    </xf>
    <xf numFmtId="0" fontId="61" fillId="0" borderId="11" applyNumberFormat="0" applyFill="0" applyAlignment="0" applyProtection="0">
      <alignment vertical="center"/>
    </xf>
    <xf numFmtId="0" fontId="56" fillId="25" borderId="0" applyNumberFormat="0" applyBorder="0" applyAlignment="0" applyProtection="0">
      <alignment vertical="center"/>
    </xf>
    <xf numFmtId="0" fontId="29" fillId="0" borderId="0">
      <alignment vertical="center"/>
    </xf>
    <xf numFmtId="0" fontId="94" fillId="0" borderId="16" applyNumberFormat="0" applyFill="0" applyAlignment="0" applyProtection="0">
      <alignment vertical="center"/>
    </xf>
    <xf numFmtId="0" fontId="61" fillId="0" borderId="11" applyNumberFormat="0" applyFill="0" applyAlignment="0" applyProtection="0">
      <alignment vertical="center"/>
    </xf>
    <xf numFmtId="0" fontId="29" fillId="0" borderId="0">
      <alignment vertical="center"/>
    </xf>
    <xf numFmtId="0" fontId="93" fillId="0" borderId="0" applyNumberFormat="0" applyFill="0" applyBorder="0" applyAlignment="0" applyProtection="0">
      <alignment vertical="center"/>
    </xf>
    <xf numFmtId="0" fontId="61" fillId="0" borderId="11" applyNumberFormat="0" applyFill="0" applyAlignment="0" applyProtection="0">
      <alignment vertical="center"/>
    </xf>
    <xf numFmtId="0" fontId="46" fillId="0" borderId="0"/>
    <xf numFmtId="0" fontId="61" fillId="0" borderId="11" applyNumberFormat="0" applyFill="0" applyAlignment="0" applyProtection="0">
      <alignment vertical="center"/>
    </xf>
    <xf numFmtId="0" fontId="46" fillId="0" borderId="0"/>
    <xf numFmtId="0" fontId="52" fillId="9" borderId="0" applyNumberFormat="0" applyBorder="0" applyAlignment="0" applyProtection="0">
      <alignment vertical="center"/>
    </xf>
    <xf numFmtId="0" fontId="21" fillId="0" borderId="0"/>
    <xf numFmtId="0" fontId="61" fillId="0" borderId="11" applyNumberFormat="0" applyFill="0" applyAlignment="0" applyProtection="0">
      <alignment vertical="center"/>
    </xf>
    <xf numFmtId="0" fontId="56" fillId="25" borderId="0" applyNumberFormat="0" applyBorder="0" applyAlignment="0" applyProtection="0">
      <alignment vertical="center"/>
    </xf>
    <xf numFmtId="0" fontId="56" fillId="30" borderId="0" applyNumberFormat="0" applyBorder="0" applyAlignment="0" applyProtection="0">
      <alignment vertical="center"/>
    </xf>
    <xf numFmtId="0" fontId="56" fillId="15" borderId="0" applyNumberFormat="0" applyBorder="0" applyAlignment="0" applyProtection="0">
      <alignment vertical="center"/>
    </xf>
    <xf numFmtId="0" fontId="65" fillId="18" borderId="9" applyNumberFormat="0" applyAlignment="0" applyProtection="0">
      <alignment vertical="center"/>
    </xf>
    <xf numFmtId="0" fontId="21" fillId="0" borderId="0">
      <alignment vertical="center"/>
    </xf>
    <xf numFmtId="0" fontId="56" fillId="17" borderId="0" applyNumberFormat="0" applyBorder="0" applyAlignment="0" applyProtection="0">
      <alignment vertical="center"/>
    </xf>
    <xf numFmtId="0" fontId="29" fillId="0" borderId="0">
      <alignment vertical="center"/>
    </xf>
    <xf numFmtId="0" fontId="61" fillId="0" borderId="11" applyNumberFormat="0" applyFill="0" applyAlignment="0" applyProtection="0">
      <alignment vertical="center"/>
    </xf>
    <xf numFmtId="0" fontId="56" fillId="25" borderId="0" applyNumberFormat="0" applyBorder="0" applyAlignment="0" applyProtection="0">
      <alignment vertical="center"/>
    </xf>
    <xf numFmtId="0" fontId="29" fillId="0" borderId="0">
      <alignment vertical="center"/>
    </xf>
    <xf numFmtId="0" fontId="61" fillId="0" borderId="11" applyNumberFormat="0" applyFill="0" applyAlignment="0" applyProtection="0">
      <alignment vertical="center"/>
    </xf>
    <xf numFmtId="0" fontId="46" fillId="0" borderId="0"/>
    <xf numFmtId="0" fontId="84" fillId="37" borderId="0" applyNumberFormat="0" applyBorder="0" applyAlignment="0" applyProtection="0">
      <alignment vertical="center"/>
    </xf>
    <xf numFmtId="0" fontId="21" fillId="0" borderId="0">
      <alignment vertical="center"/>
    </xf>
    <xf numFmtId="0" fontId="61" fillId="0" borderId="11" applyNumberFormat="0" applyFill="0" applyAlignment="0" applyProtection="0">
      <alignment vertical="center"/>
    </xf>
    <xf numFmtId="0" fontId="56" fillId="25" borderId="0" applyNumberFormat="0" applyBorder="0" applyAlignment="0" applyProtection="0">
      <alignment vertical="center"/>
    </xf>
    <xf numFmtId="196" fontId="21" fillId="0" borderId="0" applyFont="0" applyFill="0" applyBorder="0" applyAlignment="0" applyProtection="0"/>
    <xf numFmtId="0" fontId="56" fillId="15" borderId="0" applyNumberFormat="0" applyBorder="0" applyAlignment="0" applyProtection="0">
      <alignment vertical="center"/>
    </xf>
    <xf numFmtId="0" fontId="42" fillId="0" borderId="0"/>
    <xf numFmtId="0" fontId="56" fillId="30" borderId="0" applyNumberFormat="0" applyBorder="0" applyAlignment="0" applyProtection="0">
      <alignment vertical="center"/>
    </xf>
    <xf numFmtId="0" fontId="61" fillId="0" borderId="11" applyNumberFormat="0" applyFill="0" applyAlignment="0" applyProtection="0">
      <alignment vertical="center"/>
    </xf>
    <xf numFmtId="0" fontId="56" fillId="25" borderId="0" applyNumberFormat="0" applyBorder="0" applyAlignment="0" applyProtection="0">
      <alignment vertical="center"/>
    </xf>
    <xf numFmtId="0" fontId="92" fillId="0" borderId="0"/>
    <xf numFmtId="0" fontId="56" fillId="30" borderId="0" applyNumberFormat="0" applyBorder="0" applyAlignment="0" applyProtection="0">
      <alignment vertical="center"/>
    </xf>
    <xf numFmtId="0" fontId="61" fillId="0" borderId="11" applyNumberFormat="0" applyFill="0" applyAlignment="0" applyProtection="0">
      <alignment vertical="center"/>
    </xf>
    <xf numFmtId="0" fontId="70" fillId="24" borderId="0" applyNumberFormat="0" applyBorder="0" applyAlignment="0" applyProtection="0">
      <alignment vertical="center"/>
    </xf>
    <xf numFmtId="0" fontId="56" fillId="7" borderId="0" applyNumberFormat="0" applyBorder="0" applyAlignment="0" applyProtection="0">
      <alignment vertical="center"/>
    </xf>
    <xf numFmtId="0" fontId="56" fillId="30" borderId="0" applyNumberFormat="0" applyBorder="0" applyAlignment="0" applyProtection="0">
      <alignment vertical="center"/>
    </xf>
    <xf numFmtId="0" fontId="64" fillId="0" borderId="0" applyNumberFormat="0" applyFill="0" applyBorder="0" applyAlignment="0" applyProtection="0">
      <alignment vertical="center"/>
    </xf>
    <xf numFmtId="0" fontId="52" fillId="23" borderId="0" applyNumberFormat="0" applyBorder="0" applyAlignment="0" applyProtection="0">
      <alignment vertical="center"/>
    </xf>
    <xf numFmtId="0" fontId="79" fillId="7" borderId="0" applyNumberFormat="0" applyBorder="0" applyAlignment="0" applyProtection="0">
      <alignment vertical="center"/>
    </xf>
    <xf numFmtId="0" fontId="64" fillId="0" borderId="0" applyNumberFormat="0" applyFill="0" applyBorder="0" applyAlignment="0" applyProtection="0">
      <alignment vertical="center"/>
    </xf>
    <xf numFmtId="41" fontId="0" fillId="0" borderId="0" applyFont="0" applyFill="0" applyBorder="0" applyAlignment="0" applyProtection="0">
      <alignment vertical="center"/>
    </xf>
    <xf numFmtId="0" fontId="54" fillId="5" borderId="8" applyNumberFormat="0" applyAlignment="0" applyProtection="0">
      <alignment vertical="center"/>
    </xf>
    <xf numFmtId="0" fontId="52" fillId="23" borderId="0" applyNumberFormat="0" applyBorder="0" applyAlignment="0" applyProtection="0">
      <alignment vertical="center"/>
    </xf>
    <xf numFmtId="0" fontId="56" fillId="7" borderId="0" applyNumberFormat="0" applyBorder="0" applyAlignment="0" applyProtection="0">
      <alignment vertical="center"/>
    </xf>
    <xf numFmtId="0" fontId="54" fillId="5" borderId="8" applyNumberFormat="0" applyAlignment="0" applyProtection="0">
      <alignment vertical="center"/>
    </xf>
    <xf numFmtId="0" fontId="56" fillId="27" borderId="0" applyNumberFormat="0" applyBorder="0" applyAlignment="0" applyProtection="0">
      <alignment vertical="center"/>
    </xf>
    <xf numFmtId="0" fontId="52" fillId="23"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2" fillId="4" borderId="0" applyNumberFormat="0" applyBorder="0" applyAlignment="0" applyProtection="0">
      <alignment vertical="center"/>
    </xf>
    <xf numFmtId="0" fontId="56" fillId="7" borderId="0" applyNumberFormat="0" applyBorder="0" applyAlignment="0" applyProtection="0">
      <alignment vertical="center"/>
    </xf>
    <xf numFmtId="0" fontId="65" fillId="18" borderId="9" applyNumberFormat="0" applyAlignment="0" applyProtection="0">
      <alignment vertical="center"/>
    </xf>
    <xf numFmtId="0" fontId="52" fillId="4" borderId="0" applyNumberFormat="0" applyBorder="0" applyAlignment="0" applyProtection="0">
      <alignment vertical="center"/>
    </xf>
    <xf numFmtId="0" fontId="64" fillId="0" borderId="0" applyNumberFormat="0" applyFill="0" applyBorder="0" applyAlignment="0" applyProtection="0">
      <alignment vertical="center"/>
    </xf>
    <xf numFmtId="0" fontId="91" fillId="43" borderId="0" applyNumberFormat="0" applyBorder="0" applyAlignment="0" applyProtection="0">
      <alignment vertical="center"/>
    </xf>
    <xf numFmtId="0" fontId="56" fillId="7" borderId="0" applyNumberFormat="0" applyBorder="0" applyAlignment="0" applyProtection="0">
      <alignment vertical="center"/>
    </xf>
    <xf numFmtId="0" fontId="52" fillId="19" borderId="0" applyNumberFormat="0" applyBorder="0" applyAlignment="0" applyProtection="0">
      <alignment vertical="center"/>
    </xf>
    <xf numFmtId="0" fontId="71" fillId="18" borderId="15" applyNumberFormat="0" applyAlignment="0" applyProtection="0">
      <alignment vertical="center"/>
    </xf>
    <xf numFmtId="0" fontId="56" fillId="7" borderId="0" applyNumberFormat="0" applyBorder="0" applyAlignment="0" applyProtection="0">
      <alignment vertical="center"/>
    </xf>
    <xf numFmtId="0" fontId="52" fillId="19" borderId="0" applyNumberFormat="0" applyBorder="0" applyAlignment="0" applyProtection="0">
      <alignment vertical="center"/>
    </xf>
    <xf numFmtId="0" fontId="52" fillId="9" borderId="0" applyNumberFormat="0" applyBorder="0" applyAlignment="0" applyProtection="0">
      <alignment vertical="center"/>
    </xf>
    <xf numFmtId="0" fontId="79" fillId="25" borderId="0" applyNumberFormat="0" applyBorder="0" applyAlignment="0" applyProtection="0">
      <alignment vertical="center"/>
    </xf>
    <xf numFmtId="0" fontId="56" fillId="7" borderId="0" applyNumberFormat="0" applyBorder="0" applyAlignment="0" applyProtection="0">
      <alignment vertical="center"/>
    </xf>
    <xf numFmtId="0" fontId="56" fillId="30" borderId="0" applyNumberFormat="0" applyBorder="0" applyAlignment="0" applyProtection="0">
      <alignment vertical="center"/>
    </xf>
    <xf numFmtId="0" fontId="52" fillId="0" borderId="0">
      <alignment vertical="center"/>
    </xf>
    <xf numFmtId="0" fontId="56" fillId="30" borderId="0" applyNumberFormat="0" applyBorder="0" applyAlignment="0" applyProtection="0">
      <alignment vertical="center"/>
    </xf>
    <xf numFmtId="0" fontId="75" fillId="0" borderId="17" applyNumberFormat="0" applyFill="0" applyAlignment="0" applyProtection="0">
      <alignment vertical="center"/>
    </xf>
    <xf numFmtId="0" fontId="52" fillId="10" borderId="0" applyNumberFormat="0" applyBorder="0" applyAlignment="0" applyProtection="0">
      <alignment vertical="center"/>
    </xf>
    <xf numFmtId="0" fontId="21" fillId="0" borderId="0" applyFont="0" applyFill="0" applyBorder="0" applyAlignment="0" applyProtection="0"/>
    <xf numFmtId="0" fontId="75" fillId="0" borderId="17" applyNumberFormat="0" applyFill="0" applyAlignment="0" applyProtection="0">
      <alignment vertical="center"/>
    </xf>
    <xf numFmtId="0" fontId="52" fillId="10" borderId="0" applyNumberFormat="0" applyBorder="0" applyAlignment="0" applyProtection="0">
      <alignment vertical="center"/>
    </xf>
    <xf numFmtId="0" fontId="64" fillId="0" borderId="0" applyNumberFormat="0" applyFill="0" applyBorder="0" applyAlignment="0" applyProtection="0">
      <alignment vertical="center"/>
    </xf>
    <xf numFmtId="0" fontId="52" fillId="19" borderId="0" applyNumberFormat="0" applyBorder="0" applyAlignment="0" applyProtection="0">
      <alignment vertical="center"/>
    </xf>
    <xf numFmtId="0" fontId="102" fillId="0" borderId="0"/>
    <xf numFmtId="0" fontId="75" fillId="0" borderId="17" applyNumberFormat="0" applyFill="0" applyAlignment="0" applyProtection="0">
      <alignment vertical="center"/>
    </xf>
    <xf numFmtId="0" fontId="52" fillId="23" borderId="0" applyNumberFormat="0" applyBorder="0" applyAlignment="0" applyProtection="0">
      <alignment vertical="center"/>
    </xf>
    <xf numFmtId="0" fontId="52" fillId="13" borderId="0" applyNumberFormat="0" applyBorder="0" applyAlignment="0" applyProtection="0">
      <alignment vertical="center"/>
    </xf>
    <xf numFmtId="0" fontId="52" fillId="23" borderId="0" applyNumberFormat="0" applyBorder="0" applyAlignment="0" applyProtection="0">
      <alignment vertical="center"/>
    </xf>
    <xf numFmtId="0" fontId="56" fillId="30" borderId="0" applyNumberFormat="0" applyBorder="0" applyAlignment="0" applyProtection="0">
      <alignment vertical="center"/>
    </xf>
    <xf numFmtId="0" fontId="56" fillId="30" borderId="0" applyNumberFormat="0" applyBorder="0" applyAlignment="0" applyProtection="0">
      <alignment vertical="center"/>
    </xf>
    <xf numFmtId="0" fontId="75" fillId="0" borderId="17" applyNumberFormat="0" applyFill="0" applyAlignment="0" applyProtection="0">
      <alignment vertical="center"/>
    </xf>
    <xf numFmtId="0" fontId="56" fillId="30" borderId="0" applyNumberFormat="0" applyBorder="0" applyAlignment="0" applyProtection="0">
      <alignment vertical="center"/>
    </xf>
    <xf numFmtId="0" fontId="56" fillId="30" borderId="0" applyNumberFormat="0" applyBorder="0" applyAlignment="0" applyProtection="0">
      <alignment vertical="center"/>
    </xf>
    <xf numFmtId="0" fontId="75" fillId="0" borderId="17" applyNumberFormat="0" applyFill="0" applyAlignment="0" applyProtection="0">
      <alignment vertical="center"/>
    </xf>
    <xf numFmtId="0" fontId="52" fillId="9" borderId="0" applyNumberFormat="0" applyBorder="0" applyAlignment="0" applyProtection="0">
      <alignment vertical="center"/>
    </xf>
    <xf numFmtId="0" fontId="56" fillId="30" borderId="0" applyNumberFormat="0" applyBorder="0" applyAlignment="0" applyProtection="0">
      <alignment vertical="center"/>
    </xf>
    <xf numFmtId="0" fontId="80" fillId="0" borderId="0" applyNumberFormat="0" applyFill="0" applyBorder="0" applyAlignment="0" applyProtection="0">
      <alignment vertical="center"/>
    </xf>
    <xf numFmtId="0" fontId="21" fillId="29" borderId="19" applyNumberFormat="0" applyFont="0" applyAlignment="0" applyProtection="0">
      <alignment vertical="center"/>
    </xf>
    <xf numFmtId="0" fontId="75" fillId="0" borderId="17" applyNumberFormat="0" applyFill="0" applyAlignment="0" applyProtection="0">
      <alignment vertical="center"/>
    </xf>
    <xf numFmtId="0" fontId="52" fillId="10" borderId="0" applyNumberFormat="0" applyBorder="0" applyAlignment="0" applyProtection="0">
      <alignment vertical="center"/>
    </xf>
    <xf numFmtId="0" fontId="56" fillId="30" borderId="0" applyNumberFormat="0" applyBorder="0" applyAlignment="0" applyProtection="0">
      <alignment vertical="center"/>
    </xf>
    <xf numFmtId="0" fontId="75" fillId="0" borderId="17" applyNumberFormat="0" applyFill="0" applyAlignment="0" applyProtection="0">
      <alignment vertical="center"/>
    </xf>
    <xf numFmtId="0" fontId="56" fillId="30" borderId="0" applyNumberFormat="0" applyBorder="0" applyAlignment="0" applyProtection="0">
      <alignment vertical="center"/>
    </xf>
    <xf numFmtId="0" fontId="55" fillId="6" borderId="9" applyNumberFormat="0" applyAlignment="0" applyProtection="0">
      <alignment vertical="center"/>
    </xf>
    <xf numFmtId="0" fontId="64" fillId="0" borderId="0" applyNumberFormat="0" applyFill="0" applyBorder="0" applyAlignment="0" applyProtection="0">
      <alignment vertical="center"/>
    </xf>
    <xf numFmtId="0" fontId="75" fillId="0" borderId="17" applyNumberFormat="0" applyFill="0" applyAlignment="0" applyProtection="0">
      <alignment vertical="center"/>
    </xf>
    <xf numFmtId="0" fontId="56" fillId="30" borderId="0" applyNumberFormat="0" applyBorder="0" applyAlignment="0" applyProtection="0">
      <alignment vertical="center"/>
    </xf>
    <xf numFmtId="0" fontId="56" fillId="30" borderId="0" applyNumberFormat="0" applyBorder="0" applyAlignment="0" applyProtection="0">
      <alignment vertical="center"/>
    </xf>
    <xf numFmtId="0" fontId="75" fillId="0" borderId="17" applyNumberFormat="0" applyFill="0" applyAlignment="0" applyProtection="0">
      <alignment vertical="center"/>
    </xf>
    <xf numFmtId="0" fontId="56" fillId="30" borderId="0" applyNumberFormat="0" applyBorder="0" applyAlignment="0" applyProtection="0">
      <alignment vertical="center"/>
    </xf>
    <xf numFmtId="0" fontId="56" fillId="30" borderId="0" applyNumberFormat="0" applyBorder="0" applyAlignment="0" applyProtection="0">
      <alignment vertical="center"/>
    </xf>
    <xf numFmtId="0" fontId="80" fillId="0" borderId="0" applyNumberFormat="0" applyFill="0" applyBorder="0" applyAlignment="0" applyProtection="0">
      <alignment vertical="center"/>
    </xf>
    <xf numFmtId="0" fontId="56" fillId="17" borderId="0" applyNumberFormat="0" applyBorder="0" applyAlignment="0" applyProtection="0">
      <alignment vertical="center"/>
    </xf>
    <xf numFmtId="0" fontId="56" fillId="30" borderId="0" applyNumberFormat="0" applyBorder="0" applyAlignment="0" applyProtection="0">
      <alignment vertical="center"/>
    </xf>
    <xf numFmtId="0" fontId="56" fillId="30" borderId="0" applyNumberFormat="0" applyBorder="0" applyAlignment="0" applyProtection="0">
      <alignment vertical="center"/>
    </xf>
    <xf numFmtId="0" fontId="56" fillId="30" borderId="0" applyNumberFormat="0" applyBorder="0" applyAlignment="0" applyProtection="0">
      <alignment vertical="center"/>
    </xf>
    <xf numFmtId="0" fontId="56" fillId="23" borderId="0" applyNumberFormat="0" applyBorder="0" applyAlignment="0" applyProtection="0">
      <alignment vertical="center"/>
    </xf>
    <xf numFmtId="37" fontId="85" fillId="0" borderId="0"/>
    <xf numFmtId="0" fontId="56" fillId="30" borderId="0" applyNumberFormat="0" applyBorder="0" applyAlignment="0" applyProtection="0">
      <alignment vertical="center"/>
    </xf>
    <xf numFmtId="0" fontId="56" fillId="30" borderId="0" applyNumberFormat="0" applyBorder="0" applyAlignment="0" applyProtection="0">
      <alignment vertical="center"/>
    </xf>
    <xf numFmtId="0" fontId="29" fillId="0" borderId="0">
      <alignment vertical="center"/>
    </xf>
    <xf numFmtId="0" fontId="56" fillId="17" borderId="0" applyNumberFormat="0" applyBorder="0" applyAlignment="0" applyProtection="0">
      <alignment vertical="center"/>
    </xf>
    <xf numFmtId="0" fontId="64" fillId="0" borderId="0" applyNumberFormat="0" applyFill="0" applyBorder="0" applyAlignment="0" applyProtection="0">
      <alignment vertical="center"/>
    </xf>
    <xf numFmtId="0" fontId="68" fillId="0" borderId="14" applyNumberFormat="0" applyFill="0" applyAlignment="0" applyProtection="0">
      <alignment vertical="center"/>
    </xf>
    <xf numFmtId="0" fontId="52" fillId="9" borderId="0" applyNumberFormat="0" applyBorder="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52" fillId="13" borderId="0" applyNumberFormat="0" applyBorder="0" applyAlignment="0" applyProtection="0">
      <alignment vertical="center"/>
    </xf>
    <xf numFmtId="0" fontId="56" fillId="25" borderId="0" applyNumberFormat="0" applyBorder="0" applyAlignment="0" applyProtection="0">
      <alignment vertical="center"/>
    </xf>
    <xf numFmtId="0" fontId="64" fillId="0" borderId="0" applyNumberFormat="0" applyFill="0" applyBorder="0" applyAlignment="0" applyProtection="0">
      <alignment vertical="center"/>
    </xf>
    <xf numFmtId="0" fontId="76" fillId="0" borderId="18" applyNumberFormat="0" applyFill="0" applyAlignment="0" applyProtection="0">
      <alignment vertical="center"/>
    </xf>
    <xf numFmtId="0" fontId="77" fillId="7" borderId="0" applyNumberFormat="0" applyBorder="0" applyAlignment="0" applyProtection="0">
      <alignment vertical="center"/>
    </xf>
    <xf numFmtId="0" fontId="68" fillId="0" borderId="14" applyNumberFormat="0" applyFill="0" applyAlignment="0" applyProtection="0">
      <alignment vertical="center"/>
    </xf>
    <xf numFmtId="0" fontId="79" fillId="23" borderId="0" applyNumberFormat="0" applyBorder="0" applyAlignment="0" applyProtection="0">
      <alignment vertical="center"/>
    </xf>
    <xf numFmtId="0" fontId="56" fillId="23" borderId="0" applyNumberFormat="0" applyBorder="0" applyAlignment="0" applyProtection="0">
      <alignment vertical="center"/>
    </xf>
    <xf numFmtId="0" fontId="52" fillId="10" borderId="0" applyNumberFormat="0" applyBorder="0" applyAlignment="0" applyProtection="0">
      <alignment vertical="center"/>
    </xf>
    <xf numFmtId="0" fontId="56" fillId="20" borderId="0" applyNumberFormat="0" applyBorder="0" applyAlignment="0" applyProtection="0">
      <alignment vertical="center"/>
    </xf>
    <xf numFmtId="0" fontId="80" fillId="0" borderId="0" applyNumberFormat="0" applyFill="0" applyBorder="0" applyAlignment="0" applyProtection="0">
      <alignment vertical="center"/>
    </xf>
    <xf numFmtId="0" fontId="56" fillId="10" borderId="0" applyNumberFormat="0" applyBorder="0" applyAlignment="0" applyProtection="0">
      <alignment vertical="center"/>
    </xf>
    <xf numFmtId="0" fontId="56" fillId="23" borderId="0" applyNumberFormat="0" applyBorder="0" applyAlignment="0" applyProtection="0">
      <alignment vertical="center"/>
    </xf>
    <xf numFmtId="0" fontId="52" fillId="4" borderId="0" applyNumberFormat="0" applyBorder="0" applyAlignment="0" applyProtection="0">
      <alignment vertical="center"/>
    </xf>
    <xf numFmtId="0" fontId="56" fillId="7" borderId="0" applyNumberFormat="0" applyBorder="0" applyAlignment="0" applyProtection="0">
      <alignment vertical="center"/>
    </xf>
    <xf numFmtId="0" fontId="52" fillId="9" borderId="0" applyNumberFormat="0" applyBorder="0" applyAlignment="0" applyProtection="0">
      <alignment vertical="center"/>
    </xf>
    <xf numFmtId="0" fontId="79" fillId="15" borderId="0" applyNumberFormat="0" applyBorder="0" applyAlignment="0" applyProtection="0">
      <alignment vertical="center"/>
    </xf>
    <xf numFmtId="0" fontId="56" fillId="30" borderId="0" applyNumberFormat="0" applyBorder="0" applyAlignment="0" applyProtection="0">
      <alignment vertical="center"/>
    </xf>
    <xf numFmtId="0" fontId="56" fillId="23" borderId="0" applyNumberFormat="0" applyBorder="0" applyAlignment="0" applyProtection="0">
      <alignment vertical="center"/>
    </xf>
    <xf numFmtId="0" fontId="61" fillId="0" borderId="11" applyNumberFormat="0" applyFill="0" applyAlignment="0" applyProtection="0">
      <alignment vertical="center"/>
    </xf>
    <xf numFmtId="0" fontId="56" fillId="7"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17"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5" fillId="6" borderId="9" applyNumberFormat="0" applyAlignment="0" applyProtection="0">
      <alignment vertical="center"/>
    </xf>
    <xf numFmtId="0" fontId="52" fillId="26" borderId="0" applyNumberFormat="0" applyBorder="0" applyAlignment="0" applyProtection="0">
      <alignment vertical="center"/>
    </xf>
    <xf numFmtId="0" fontId="80" fillId="0" borderId="0" applyNumberFormat="0" applyFill="0" applyBorder="0" applyAlignment="0" applyProtection="0">
      <alignment vertical="center"/>
    </xf>
    <xf numFmtId="0" fontId="52" fillId="9" borderId="0" applyNumberFormat="0" applyBorder="0" applyAlignment="0" applyProtection="0">
      <alignment vertical="center"/>
    </xf>
    <xf numFmtId="0" fontId="56" fillId="10" borderId="0" applyNumberFormat="0" applyBorder="0" applyAlignment="0" applyProtection="0">
      <alignment vertical="center"/>
    </xf>
    <xf numFmtId="0" fontId="56" fillId="23" borderId="0" applyNumberFormat="0" applyBorder="0" applyAlignment="0" applyProtection="0">
      <alignment vertical="center"/>
    </xf>
    <xf numFmtId="0" fontId="56" fillId="20" borderId="0" applyNumberFormat="0" applyBorder="0" applyAlignment="0" applyProtection="0">
      <alignment vertical="center"/>
    </xf>
    <xf numFmtId="0" fontId="55" fillId="6" borderId="9" applyNumberFormat="0" applyAlignment="0" applyProtection="0">
      <alignment vertical="center"/>
    </xf>
    <xf numFmtId="0" fontId="52" fillId="26" borderId="0" applyNumberFormat="0" applyBorder="0" applyAlignment="0" applyProtection="0">
      <alignment vertical="center"/>
    </xf>
    <xf numFmtId="0" fontId="80" fillId="0" borderId="0" applyNumberFormat="0" applyFill="0" applyBorder="0" applyAlignment="0" applyProtection="0">
      <alignment vertical="center"/>
    </xf>
    <xf numFmtId="0" fontId="56" fillId="10" borderId="0" applyNumberFormat="0" applyBorder="0" applyAlignment="0" applyProtection="0">
      <alignment vertical="center"/>
    </xf>
    <xf numFmtId="0" fontId="56" fillId="23" borderId="0" applyNumberFormat="0" applyBorder="0" applyAlignment="0" applyProtection="0">
      <alignment vertical="center"/>
    </xf>
    <xf numFmtId="0" fontId="29" fillId="0" borderId="0">
      <alignment vertical="center"/>
    </xf>
    <xf numFmtId="0" fontId="56" fillId="27" borderId="0" applyNumberFormat="0" applyBorder="0" applyAlignment="0" applyProtection="0">
      <alignment vertical="center"/>
    </xf>
    <xf numFmtId="0" fontId="68" fillId="0" borderId="14" applyNumberFormat="0" applyFill="0" applyAlignment="0" applyProtection="0">
      <alignment vertical="center"/>
    </xf>
    <xf numFmtId="0" fontId="65" fillId="18" borderId="9" applyNumberFormat="0" applyAlignment="0" applyProtection="0">
      <alignment vertical="center"/>
    </xf>
    <xf numFmtId="0" fontId="56" fillId="23" borderId="0" applyNumberFormat="0" applyBorder="0" applyAlignment="0" applyProtection="0">
      <alignment vertical="center"/>
    </xf>
    <xf numFmtId="0" fontId="52" fillId="4"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79"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3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30" borderId="0" applyNumberFormat="0" applyBorder="0" applyAlignment="0" applyProtection="0">
      <alignment vertical="center"/>
    </xf>
    <xf numFmtId="0" fontId="56" fillId="30" borderId="0" applyNumberFormat="0" applyBorder="0" applyAlignment="0" applyProtection="0">
      <alignment vertical="center"/>
    </xf>
    <xf numFmtId="0" fontId="56" fillId="10" borderId="0" applyNumberFormat="0" applyBorder="0" applyAlignment="0" applyProtection="0">
      <alignment vertical="center"/>
    </xf>
    <xf numFmtId="0" fontId="56" fillId="23" borderId="0" applyNumberFormat="0" applyBorder="0" applyAlignment="0" applyProtection="0">
      <alignment vertical="center"/>
    </xf>
    <xf numFmtId="0" fontId="56" fillId="10" borderId="0" applyNumberFormat="0" applyBorder="0" applyAlignment="0" applyProtection="0">
      <alignment vertical="center"/>
    </xf>
    <xf numFmtId="196" fontId="21" fillId="0" borderId="0" applyFont="0" applyFill="0" applyBorder="0" applyAlignment="0" applyProtection="0"/>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2" fillId="9" borderId="0" applyNumberFormat="0" applyBorder="0" applyAlignment="0" applyProtection="0">
      <alignment vertical="center"/>
    </xf>
    <xf numFmtId="0" fontId="79" fillId="27" borderId="0" applyNumberFormat="0" applyBorder="0" applyAlignment="0" applyProtection="0">
      <alignment vertical="center"/>
    </xf>
    <xf numFmtId="0" fontId="56" fillId="10" borderId="0" applyNumberFormat="0" applyBorder="0" applyAlignment="0" applyProtection="0">
      <alignment vertical="center"/>
    </xf>
    <xf numFmtId="0" fontId="52" fillId="13" borderId="0" applyNumberFormat="0" applyBorder="0" applyAlignment="0" applyProtection="0">
      <alignment vertical="center"/>
    </xf>
    <xf numFmtId="0" fontId="52" fillId="11" borderId="0" applyNumberFormat="0" applyBorder="0" applyAlignment="0" applyProtection="0">
      <alignment vertical="center"/>
    </xf>
    <xf numFmtId="0" fontId="56" fillId="30" borderId="0" applyNumberFormat="0" applyBorder="0" applyAlignment="0" applyProtection="0">
      <alignment vertical="center"/>
    </xf>
    <xf numFmtId="0" fontId="64" fillId="0" borderId="0" applyNumberFormat="0" applyFill="0" applyBorder="0" applyAlignment="0" applyProtection="0">
      <alignment vertical="center"/>
    </xf>
    <xf numFmtId="0" fontId="56" fillId="30" borderId="0" applyNumberFormat="0" applyBorder="0" applyAlignment="0" applyProtection="0">
      <alignment vertical="center"/>
    </xf>
    <xf numFmtId="0" fontId="56" fillId="25" borderId="0" applyNumberFormat="0" applyBorder="0" applyAlignment="0" applyProtection="0">
      <alignment vertical="center"/>
    </xf>
    <xf numFmtId="0" fontId="52" fillId="11" borderId="0" applyNumberFormat="0" applyBorder="0" applyAlignment="0" applyProtection="0">
      <alignment vertical="center"/>
    </xf>
    <xf numFmtId="0" fontId="52" fillId="13" borderId="0" applyNumberFormat="0" applyBorder="0" applyAlignment="0" applyProtection="0">
      <alignment vertical="center"/>
    </xf>
    <xf numFmtId="0" fontId="52" fillId="11" borderId="0" applyNumberFormat="0" applyBorder="0" applyAlignment="0" applyProtection="0">
      <alignment vertical="center"/>
    </xf>
    <xf numFmtId="0" fontId="63" fillId="46" borderId="0" applyNumberFormat="0" applyBorder="0" applyAlignment="0" applyProtection="0">
      <alignment vertical="center"/>
    </xf>
    <xf numFmtId="0" fontId="64" fillId="0" borderId="0" applyNumberFormat="0" applyFill="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2" fillId="11" borderId="0" applyNumberFormat="0" applyBorder="0" applyAlignment="0" applyProtection="0">
      <alignment vertical="center"/>
    </xf>
    <xf numFmtId="0" fontId="56" fillId="27" borderId="0" applyNumberFormat="0" applyBorder="0" applyAlignment="0" applyProtection="0">
      <alignment vertical="center"/>
    </xf>
    <xf numFmtId="0" fontId="56" fillId="27"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71" fillId="18" borderId="15" applyNumberFormat="0" applyAlignment="0" applyProtection="0">
      <alignment vertical="center"/>
    </xf>
    <xf numFmtId="0" fontId="70" fillId="24" borderId="0" applyNumberFormat="0" applyBorder="0" applyAlignment="0" applyProtection="0">
      <alignment vertical="center"/>
    </xf>
    <xf numFmtId="0" fontId="56" fillId="30" borderId="0" applyNumberFormat="0" applyBorder="0" applyAlignment="0" applyProtection="0">
      <alignment vertical="center"/>
    </xf>
    <xf numFmtId="0" fontId="56" fillId="10" borderId="0" applyNumberFormat="0" applyBorder="0" applyAlignment="0" applyProtection="0">
      <alignment vertical="center"/>
    </xf>
    <xf numFmtId="0" fontId="56" fillId="27" borderId="0" applyNumberFormat="0" applyBorder="0" applyAlignment="0" applyProtection="0">
      <alignment vertical="center"/>
    </xf>
    <xf numFmtId="0" fontId="56" fillId="27" borderId="0" applyNumberFormat="0" applyBorder="0" applyAlignment="0" applyProtection="0">
      <alignment vertical="center"/>
    </xf>
    <xf numFmtId="0" fontId="64" fillId="0" borderId="13" applyNumberFormat="0" applyFill="0" applyAlignment="0" applyProtection="0">
      <alignment vertical="center"/>
    </xf>
    <xf numFmtId="0" fontId="56" fillId="17" borderId="0" applyNumberFormat="0" applyBorder="0" applyAlignment="0" applyProtection="0">
      <alignment vertical="center"/>
    </xf>
    <xf numFmtId="0" fontId="52" fillId="11" borderId="0" applyNumberFormat="0" applyBorder="0" applyAlignment="0" applyProtection="0">
      <alignment vertical="center"/>
    </xf>
    <xf numFmtId="0" fontId="64" fillId="0" borderId="13" applyNumberFormat="0" applyFill="0" applyAlignment="0" applyProtection="0">
      <alignment vertical="center"/>
    </xf>
    <xf numFmtId="0" fontId="87" fillId="0" borderId="0">
      <alignment vertical="center"/>
    </xf>
    <xf numFmtId="0" fontId="52" fillId="23" borderId="0" applyNumberFormat="0" applyBorder="0" applyAlignment="0" applyProtection="0">
      <alignment vertical="center"/>
    </xf>
    <xf numFmtId="0" fontId="56" fillId="27" borderId="0" applyNumberFormat="0" applyBorder="0" applyAlignment="0" applyProtection="0">
      <alignment vertical="center"/>
    </xf>
    <xf numFmtId="0" fontId="76" fillId="0" borderId="18" applyNumberFormat="0" applyFill="0" applyAlignment="0" applyProtection="0">
      <alignment vertical="center"/>
    </xf>
    <xf numFmtId="0" fontId="55" fillId="6" borderId="9" applyNumberFormat="0" applyAlignment="0" applyProtection="0">
      <alignment vertical="center"/>
    </xf>
    <xf numFmtId="0" fontId="21" fillId="0" borderId="0">
      <alignment vertical="center"/>
    </xf>
    <xf numFmtId="0" fontId="56" fillId="17" borderId="0" applyNumberFormat="0" applyBorder="0" applyAlignment="0" applyProtection="0">
      <alignment vertical="center"/>
    </xf>
    <xf numFmtId="0" fontId="56" fillId="27" borderId="0" applyNumberFormat="0" applyBorder="0" applyAlignment="0" applyProtection="0">
      <alignment vertical="center"/>
    </xf>
    <xf numFmtId="0" fontId="56" fillId="20" borderId="0" applyNumberFormat="0" applyBorder="0" applyAlignment="0" applyProtection="0">
      <alignment vertical="center"/>
    </xf>
    <xf numFmtId="0" fontId="7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6" fillId="27" borderId="0" applyNumberFormat="0" applyBorder="0" applyAlignment="0" applyProtection="0">
      <alignment vertical="center"/>
    </xf>
    <xf numFmtId="0" fontId="46" fillId="0" borderId="0"/>
    <xf numFmtId="0" fontId="56" fillId="27" borderId="0" applyNumberFormat="0" applyBorder="0" applyAlignment="0" applyProtection="0">
      <alignment vertical="center"/>
    </xf>
    <xf numFmtId="0" fontId="56" fillId="27" borderId="0" applyNumberFormat="0" applyBorder="0" applyAlignment="0" applyProtection="0">
      <alignment vertical="center"/>
    </xf>
    <xf numFmtId="0" fontId="46" fillId="0" borderId="0"/>
    <xf numFmtId="0" fontId="56" fillId="27" borderId="0" applyNumberFormat="0" applyBorder="0" applyAlignment="0" applyProtection="0">
      <alignment vertical="center"/>
    </xf>
    <xf numFmtId="0" fontId="56" fillId="27" borderId="0" applyNumberFormat="0" applyBorder="0" applyAlignment="0" applyProtection="0">
      <alignment vertical="center"/>
    </xf>
    <xf numFmtId="0" fontId="56" fillId="20" borderId="0" applyNumberFormat="0" applyBorder="0" applyAlignment="0" applyProtection="0">
      <alignment vertical="center"/>
    </xf>
    <xf numFmtId="0" fontId="52" fillId="11" borderId="0" applyNumberFormat="0" applyBorder="0" applyAlignment="0" applyProtection="0">
      <alignment vertical="center"/>
    </xf>
    <xf numFmtId="9" fontId="21" fillId="0" borderId="0" applyFont="0" applyFill="0" applyBorder="0" applyAlignment="0" applyProtection="0">
      <alignment vertical="center"/>
    </xf>
    <xf numFmtId="0" fontId="56" fillId="30" borderId="0" applyNumberFormat="0" applyBorder="0" applyAlignment="0" applyProtection="0">
      <alignment vertical="center"/>
    </xf>
    <xf numFmtId="0" fontId="56" fillId="27" borderId="0" applyNumberFormat="0" applyBorder="0" applyAlignment="0" applyProtection="0">
      <alignment vertical="center"/>
    </xf>
    <xf numFmtId="0" fontId="56" fillId="27"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65" fillId="18" borderId="9" applyNumberFormat="0" applyAlignment="0" applyProtection="0">
      <alignment vertical="center"/>
    </xf>
    <xf numFmtId="0" fontId="52" fillId="9" borderId="0" applyNumberFormat="0" applyBorder="0" applyAlignment="0" applyProtection="0">
      <alignment vertical="center"/>
    </xf>
    <xf numFmtId="0" fontId="52" fillId="26" borderId="0" applyNumberFormat="0" applyBorder="0" applyAlignment="0" applyProtection="0">
      <alignment vertical="center"/>
    </xf>
    <xf numFmtId="0" fontId="56" fillId="23" borderId="0" applyNumberFormat="0" applyBorder="0" applyAlignment="0" applyProtection="0">
      <alignment vertical="center"/>
    </xf>
    <xf numFmtId="0" fontId="52" fillId="24" borderId="0" applyNumberFormat="0" applyBorder="0" applyAlignment="0" applyProtection="0">
      <alignment vertical="center"/>
    </xf>
    <xf numFmtId="0" fontId="53" fillId="26" borderId="0" applyNumberFormat="0" applyBorder="0" applyAlignment="0" applyProtection="0">
      <alignment vertical="center"/>
    </xf>
    <xf numFmtId="0" fontId="84" fillId="37" borderId="0" applyNumberFormat="0" applyBorder="0" applyAlignment="0" applyProtection="0">
      <alignment vertical="center"/>
    </xf>
    <xf numFmtId="0" fontId="52" fillId="26" borderId="0" applyNumberFormat="0" applyBorder="0" applyAlignment="0" applyProtection="0">
      <alignment vertical="center"/>
    </xf>
    <xf numFmtId="0" fontId="84" fillId="37" borderId="0" applyNumberFormat="0" applyBorder="0" applyAlignment="0" applyProtection="0">
      <alignment vertical="center"/>
    </xf>
    <xf numFmtId="0" fontId="65" fillId="18" borderId="9" applyNumberFormat="0" applyAlignment="0" applyProtection="0">
      <alignment vertical="center"/>
    </xf>
    <xf numFmtId="0" fontId="52" fillId="9" borderId="0" applyNumberFormat="0" applyBorder="0" applyAlignment="0" applyProtection="0">
      <alignment vertical="center"/>
    </xf>
    <xf numFmtId="0" fontId="55" fillId="6" borderId="9" applyNumberFormat="0" applyAlignment="0" applyProtection="0">
      <alignment vertical="center"/>
    </xf>
    <xf numFmtId="0" fontId="52" fillId="26" borderId="0" applyNumberFormat="0" applyBorder="0" applyAlignment="0" applyProtection="0">
      <alignment vertical="center"/>
    </xf>
    <xf numFmtId="0" fontId="79" fillId="20" borderId="0" applyNumberFormat="0" applyBorder="0" applyAlignment="0" applyProtection="0">
      <alignment vertical="center"/>
    </xf>
    <xf numFmtId="0" fontId="66" fillId="29" borderId="19" applyNumberFormat="0" applyFont="0" applyAlignment="0" applyProtection="0">
      <alignment vertical="center"/>
    </xf>
    <xf numFmtId="0" fontId="56" fillId="20" borderId="0" applyNumberFormat="0" applyBorder="0" applyAlignment="0" applyProtection="0">
      <alignment vertical="center"/>
    </xf>
    <xf numFmtId="0" fontId="56" fillId="7" borderId="0" applyNumberFormat="0" applyBorder="0" applyAlignment="0" applyProtection="0">
      <alignment vertical="center"/>
    </xf>
    <xf numFmtId="0" fontId="21" fillId="0" borderId="0" applyFont="0" applyFill="0" applyBorder="0" applyAlignment="0" applyProtection="0"/>
    <xf numFmtId="0" fontId="52" fillId="24" borderId="0" applyNumberFormat="0" applyBorder="0" applyAlignment="0" applyProtection="0">
      <alignment vertical="center"/>
    </xf>
    <xf numFmtId="0" fontId="52" fillId="26" borderId="0" applyNumberFormat="0" applyBorder="0" applyAlignment="0" applyProtection="0">
      <alignment vertical="center"/>
    </xf>
    <xf numFmtId="0" fontId="68" fillId="0" borderId="14" applyNumberFormat="0" applyFill="0" applyAlignment="0" applyProtection="0">
      <alignment vertical="center"/>
    </xf>
    <xf numFmtId="0" fontId="52" fillId="24" borderId="0" applyNumberFormat="0" applyBorder="0" applyAlignment="0" applyProtection="0">
      <alignment vertical="center"/>
    </xf>
    <xf numFmtId="0" fontId="52" fillId="26" borderId="0" applyNumberFormat="0" applyBorder="0" applyAlignment="0" applyProtection="0">
      <alignment vertical="center"/>
    </xf>
    <xf numFmtId="0" fontId="56" fillId="30" borderId="0" applyNumberFormat="0" applyBorder="0" applyAlignment="0" applyProtection="0">
      <alignment vertical="center"/>
    </xf>
    <xf numFmtId="0" fontId="46" fillId="0" borderId="0"/>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68" fillId="0" borderId="14" applyNumberFormat="0" applyFill="0" applyAlignment="0" applyProtection="0">
      <alignment vertical="center"/>
    </xf>
    <xf numFmtId="0" fontId="21" fillId="0" borderId="0"/>
    <xf numFmtId="0" fontId="55" fillId="6" borderId="9" applyNumberFormat="0" applyAlignment="0" applyProtection="0">
      <alignment vertical="center"/>
    </xf>
    <xf numFmtId="0" fontId="21" fillId="0" borderId="0">
      <alignment vertical="center"/>
    </xf>
    <xf numFmtId="0" fontId="52" fillId="26" borderId="0" applyNumberFormat="0" applyBorder="0" applyAlignment="0" applyProtection="0">
      <alignment vertical="center"/>
    </xf>
    <xf numFmtId="0" fontId="61" fillId="0" borderId="11" applyNumberFormat="0" applyFill="0" applyAlignment="0" applyProtection="0">
      <alignment vertical="center"/>
    </xf>
    <xf numFmtId="0" fontId="21" fillId="0" borderId="0" applyFont="0" applyFill="0" applyBorder="0" applyAlignment="0" applyProtection="0"/>
    <xf numFmtId="0" fontId="52" fillId="26" borderId="0" applyNumberFormat="0" applyBorder="0" applyAlignment="0" applyProtection="0">
      <alignment vertical="center"/>
    </xf>
    <xf numFmtId="0" fontId="70" fillId="24" borderId="0" applyNumberFormat="0" applyBorder="0" applyAlignment="0" applyProtection="0">
      <alignment vertical="center"/>
    </xf>
    <xf numFmtId="0" fontId="52" fillId="9" borderId="0" applyNumberFormat="0" applyBorder="0" applyAlignment="0" applyProtection="0">
      <alignment vertical="center"/>
    </xf>
    <xf numFmtId="0" fontId="68" fillId="0" borderId="14" applyNumberFormat="0" applyFill="0" applyAlignment="0" applyProtection="0">
      <alignment vertical="center"/>
    </xf>
    <xf numFmtId="196" fontId="21" fillId="0" borderId="0" applyFont="0" applyFill="0" applyBorder="0" applyAlignment="0" applyProtection="0"/>
    <xf numFmtId="0" fontId="56" fillId="30" borderId="0" applyNumberFormat="0" applyBorder="0" applyAlignment="0" applyProtection="0">
      <alignment vertical="center"/>
    </xf>
    <xf numFmtId="196" fontId="21" fillId="0" borderId="0" applyFont="0" applyFill="0" applyBorder="0" applyAlignment="0" applyProtection="0"/>
    <xf numFmtId="0" fontId="52" fillId="26" borderId="0" applyNumberFormat="0" applyBorder="0" applyAlignment="0" applyProtection="0">
      <alignment vertical="center"/>
    </xf>
    <xf numFmtId="0" fontId="56" fillId="25" borderId="0" applyNumberFormat="0" applyBorder="0" applyAlignment="0" applyProtection="0">
      <alignment vertical="center"/>
    </xf>
    <xf numFmtId="0" fontId="65" fillId="18" borderId="9" applyNumberFormat="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6" borderId="0" applyNumberFormat="0" applyBorder="0" applyAlignment="0" applyProtection="0">
      <alignment vertical="center"/>
    </xf>
    <xf numFmtId="0" fontId="80" fillId="0" borderId="0" applyNumberFormat="0" applyFill="0" applyBorder="0" applyAlignment="0" applyProtection="0">
      <alignment vertical="center"/>
    </xf>
    <xf numFmtId="0" fontId="52" fillId="26" borderId="0" applyNumberFormat="0" applyBorder="0" applyAlignment="0" applyProtection="0">
      <alignment vertical="center"/>
    </xf>
    <xf numFmtId="0" fontId="52" fillId="10"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52" fillId="9" borderId="0" applyNumberFormat="0" applyBorder="0" applyAlignment="0" applyProtection="0">
      <alignment vertical="center"/>
    </xf>
    <xf numFmtId="0" fontId="64" fillId="0" borderId="13" applyNumberFormat="0" applyFill="0" applyAlignment="0" applyProtection="0">
      <alignment vertical="center"/>
    </xf>
    <xf numFmtId="196" fontId="21" fillId="0" borderId="0" applyFont="0" applyFill="0" applyBorder="0" applyAlignment="0" applyProtection="0"/>
    <xf numFmtId="0" fontId="75" fillId="0" borderId="17" applyNumberFormat="0" applyFill="0" applyAlignment="0" applyProtection="0">
      <alignment vertical="center"/>
    </xf>
    <xf numFmtId="0" fontId="70" fillId="24" borderId="0" applyNumberFormat="0" applyBorder="0" applyAlignment="0" applyProtection="0">
      <alignment vertical="center"/>
    </xf>
    <xf numFmtId="0" fontId="65" fillId="18" borderId="9" applyNumberFormat="0" applyAlignment="0" applyProtection="0">
      <alignment vertical="center"/>
    </xf>
    <xf numFmtId="0" fontId="52" fillId="13" borderId="0" applyNumberFormat="0" applyBorder="0" applyAlignment="0" applyProtection="0">
      <alignment vertical="center"/>
    </xf>
    <xf numFmtId="0" fontId="52" fillId="9" borderId="0" applyNumberFormat="0" applyBorder="0" applyAlignment="0" applyProtection="0">
      <alignment vertical="center"/>
    </xf>
    <xf numFmtId="196" fontId="21" fillId="0" borderId="0" applyFont="0" applyFill="0" applyBorder="0" applyAlignment="0" applyProtection="0">
      <alignment vertical="center"/>
    </xf>
    <xf numFmtId="0" fontId="56" fillId="17" borderId="0" applyNumberFormat="0" applyBorder="0" applyAlignment="0" applyProtection="0">
      <alignment vertical="center"/>
    </xf>
    <xf numFmtId="0" fontId="84" fillId="37" borderId="0" applyNumberFormat="0" applyBorder="0" applyAlignment="0" applyProtection="0">
      <alignment vertical="center"/>
    </xf>
    <xf numFmtId="0" fontId="52" fillId="6" borderId="0" applyNumberFormat="0" applyBorder="0" applyAlignment="0" applyProtection="0">
      <alignment vertical="center"/>
    </xf>
    <xf numFmtId="0" fontId="52" fillId="19" borderId="0" applyNumberFormat="0" applyBorder="0" applyAlignment="0" applyProtection="0">
      <alignment vertical="center"/>
    </xf>
    <xf numFmtId="0" fontId="21" fillId="0" borderId="0"/>
    <xf numFmtId="0" fontId="52" fillId="9" borderId="0" applyNumberFormat="0" applyBorder="0" applyAlignment="0" applyProtection="0">
      <alignment vertical="center"/>
    </xf>
    <xf numFmtId="0" fontId="52" fillId="13" borderId="0" applyNumberFormat="0" applyBorder="0" applyAlignment="0" applyProtection="0">
      <alignment vertical="center"/>
    </xf>
    <xf numFmtId="0" fontId="71" fillId="18" borderId="15" applyNumberFormat="0" applyAlignment="0" applyProtection="0">
      <alignment vertical="center"/>
    </xf>
    <xf numFmtId="0" fontId="52" fillId="9" borderId="0" applyNumberFormat="0" applyBorder="0" applyAlignment="0" applyProtection="0">
      <alignment vertical="center"/>
    </xf>
    <xf numFmtId="0" fontId="56" fillId="25" borderId="0" applyNumberFormat="0" applyBorder="0" applyAlignment="0" applyProtection="0">
      <alignment vertical="center"/>
    </xf>
    <xf numFmtId="0" fontId="64" fillId="0" borderId="13" applyNumberFormat="0" applyFill="0" applyAlignment="0" applyProtection="0">
      <alignment vertical="center"/>
    </xf>
    <xf numFmtId="0" fontId="52" fillId="9" borderId="0" applyNumberFormat="0" applyBorder="0" applyAlignment="0" applyProtection="0">
      <alignment vertical="center"/>
    </xf>
    <xf numFmtId="0" fontId="52" fillId="4"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6" borderId="0" applyNumberFormat="0" applyBorder="0" applyAlignment="0" applyProtection="0">
      <alignment vertical="center"/>
    </xf>
    <xf numFmtId="0" fontId="67" fillId="0" borderId="0" applyNumberFormat="0" applyFill="0" applyBorder="0" applyAlignment="0" applyProtection="0">
      <alignment vertical="center"/>
    </xf>
    <xf numFmtId="0" fontId="70" fillId="24" borderId="0" applyNumberFormat="0" applyBorder="0" applyAlignment="0" applyProtection="0">
      <alignment vertical="center"/>
    </xf>
    <xf numFmtId="0" fontId="52" fillId="11" borderId="0" applyNumberFormat="0" applyBorder="0" applyAlignment="0" applyProtection="0">
      <alignment vertical="center"/>
    </xf>
    <xf numFmtId="0" fontId="52" fillId="24" borderId="0" applyNumberFormat="0" applyBorder="0" applyAlignment="0" applyProtection="0">
      <alignment vertical="center"/>
    </xf>
    <xf numFmtId="0" fontId="65" fillId="18" borderId="9" applyNumberFormat="0" applyAlignment="0" applyProtection="0">
      <alignment vertical="center"/>
    </xf>
    <xf numFmtId="0" fontId="61" fillId="0" borderId="11" applyNumberFormat="0" applyFill="0" applyAlignment="0" applyProtection="0">
      <alignment vertical="center"/>
    </xf>
    <xf numFmtId="0" fontId="65" fillId="18" borderId="9" applyNumberFormat="0" applyAlignment="0" applyProtection="0">
      <alignment vertical="center"/>
    </xf>
    <xf numFmtId="0" fontId="67" fillId="0" borderId="0" applyNumberFormat="0" applyFill="0" applyBorder="0" applyAlignment="0" applyProtection="0">
      <alignment vertical="center"/>
    </xf>
    <xf numFmtId="0" fontId="75" fillId="0" borderId="17" applyNumberFormat="0" applyFill="0" applyAlignment="0" applyProtection="0">
      <alignment vertical="center"/>
    </xf>
    <xf numFmtId="0" fontId="70" fillId="24" borderId="0" applyNumberFormat="0" applyBorder="0" applyAlignment="0" applyProtection="0">
      <alignment vertical="center"/>
    </xf>
    <xf numFmtId="43" fontId="29" fillId="0" borderId="0" applyFont="0" applyFill="0" applyBorder="0" applyAlignment="0" applyProtection="0">
      <alignment vertical="center"/>
    </xf>
    <xf numFmtId="0" fontId="52" fillId="10" borderId="0" applyNumberFormat="0" applyBorder="0" applyAlignment="0" applyProtection="0">
      <alignment vertical="center"/>
    </xf>
    <xf numFmtId="0" fontId="46" fillId="0" borderId="0"/>
    <xf numFmtId="0" fontId="52" fillId="19" borderId="0" applyNumberFormat="0" applyBorder="0" applyAlignment="0" applyProtection="0">
      <alignment vertical="center"/>
    </xf>
    <xf numFmtId="0" fontId="57" fillId="38" borderId="0" applyNumberFormat="0" applyBorder="0" applyAlignment="0" applyProtection="0">
      <alignment vertical="center"/>
    </xf>
    <xf numFmtId="9" fontId="3" fillId="0" borderId="0" applyFont="0" applyFill="0" applyBorder="0" applyAlignment="0" applyProtection="0">
      <alignment vertical="center"/>
    </xf>
    <xf numFmtId="0" fontId="70" fillId="24" borderId="0" applyNumberFormat="0" applyBorder="0" applyAlignment="0" applyProtection="0">
      <alignment vertical="center"/>
    </xf>
    <xf numFmtId="0" fontId="52" fillId="11" borderId="0" applyNumberFormat="0" applyBorder="0" applyAlignment="0" applyProtection="0">
      <alignment vertical="center"/>
    </xf>
    <xf numFmtId="0" fontId="52" fillId="24" borderId="0" applyNumberFormat="0" applyBorder="0" applyAlignment="0" applyProtection="0">
      <alignment vertical="center"/>
    </xf>
    <xf numFmtId="0" fontId="52" fillId="6" borderId="0" applyNumberFormat="0" applyBorder="0" applyAlignment="0" applyProtection="0">
      <alignment vertical="center"/>
    </xf>
    <xf numFmtId="0" fontId="77" fillId="30" borderId="0" applyNumberFormat="0" applyBorder="0" applyAlignment="0" applyProtection="0">
      <alignment vertical="center"/>
    </xf>
    <xf numFmtId="0" fontId="52" fillId="4" borderId="0" applyNumberFormat="0" applyBorder="0" applyAlignment="0" applyProtection="0">
      <alignment vertical="center"/>
    </xf>
    <xf numFmtId="0" fontId="52" fillId="24" borderId="0" applyNumberFormat="0" applyBorder="0" applyAlignment="0" applyProtection="0">
      <alignment vertical="center"/>
    </xf>
    <xf numFmtId="0" fontId="77" fillId="27" borderId="0" applyNumberFormat="0" applyBorder="0" applyAlignment="0" applyProtection="0">
      <alignment vertical="center"/>
    </xf>
    <xf numFmtId="0" fontId="52" fillId="6" borderId="0" applyNumberFormat="0" applyBorder="0" applyAlignment="0" applyProtection="0">
      <alignment vertical="center"/>
    </xf>
    <xf numFmtId="0" fontId="77" fillId="30" borderId="0" applyNumberFormat="0" applyBorder="0" applyAlignment="0" applyProtection="0">
      <alignment vertical="center"/>
    </xf>
    <xf numFmtId="0" fontId="52" fillId="4" borderId="0" applyNumberFormat="0" applyBorder="0" applyAlignment="0" applyProtection="0">
      <alignment vertical="center"/>
    </xf>
    <xf numFmtId="0" fontId="64" fillId="0" borderId="13" applyNumberFormat="0" applyFill="0" applyAlignment="0" applyProtection="0">
      <alignment vertical="center"/>
    </xf>
    <xf numFmtId="0" fontId="77" fillId="30" borderId="0" applyNumberFormat="0" applyBorder="0" applyAlignment="0" applyProtection="0">
      <alignment vertical="center"/>
    </xf>
    <xf numFmtId="0" fontId="75" fillId="0" borderId="17" applyNumberFormat="0" applyFill="0" applyAlignment="0" applyProtection="0">
      <alignment vertical="center"/>
    </xf>
    <xf numFmtId="0" fontId="52" fillId="4" borderId="0" applyNumberFormat="0" applyBorder="0" applyAlignment="0" applyProtection="0">
      <alignment vertical="center"/>
    </xf>
    <xf numFmtId="0" fontId="52" fillId="6" borderId="0" applyNumberFormat="0" applyBorder="0" applyAlignment="0" applyProtection="0">
      <alignment vertical="center"/>
    </xf>
    <xf numFmtId="0" fontId="56" fillId="30" borderId="0" applyNumberFormat="0" applyBorder="0" applyAlignment="0" applyProtection="0">
      <alignment vertical="center"/>
    </xf>
    <xf numFmtId="0" fontId="56" fillId="17" borderId="0" applyNumberFormat="0" applyBorder="0" applyAlignment="0" applyProtection="0">
      <alignment vertical="center"/>
    </xf>
    <xf numFmtId="0" fontId="52" fillId="11" borderId="0" applyNumberFormat="0" applyBorder="0" applyAlignment="0" applyProtection="0">
      <alignment vertical="center"/>
    </xf>
    <xf numFmtId="0" fontId="52" fillId="6" borderId="0" applyNumberFormat="0" applyBorder="0" applyAlignment="0" applyProtection="0">
      <alignment vertical="center"/>
    </xf>
    <xf numFmtId="0" fontId="56" fillId="30" borderId="0" applyNumberFormat="0" applyBorder="0" applyAlignment="0" applyProtection="0">
      <alignment vertical="center"/>
    </xf>
    <xf numFmtId="0" fontId="75" fillId="0" borderId="17" applyNumberFormat="0" applyFill="0" applyAlignment="0" applyProtection="0">
      <alignment vertical="center"/>
    </xf>
    <xf numFmtId="0" fontId="52" fillId="10" borderId="0" applyNumberFormat="0" applyBorder="0" applyAlignment="0" applyProtection="0">
      <alignment vertical="center"/>
    </xf>
    <xf numFmtId="0" fontId="52" fillId="13" borderId="0" applyNumberFormat="0" applyBorder="0" applyAlignment="0" applyProtection="0">
      <alignment vertical="center"/>
    </xf>
    <xf numFmtId="0" fontId="52" fillId="23" borderId="0" applyNumberFormat="0" applyBorder="0" applyAlignment="0" applyProtection="0">
      <alignment vertical="center"/>
    </xf>
    <xf numFmtId="0" fontId="63" fillId="42" borderId="0" applyNumberFormat="0" applyBorder="0" applyAlignment="0" applyProtection="0">
      <alignment vertical="center"/>
    </xf>
    <xf numFmtId="0" fontId="52" fillId="11" borderId="0" applyNumberFormat="0" applyBorder="0" applyAlignment="0" applyProtection="0">
      <alignment vertical="center"/>
    </xf>
    <xf numFmtId="0" fontId="56" fillId="20" borderId="0" applyNumberFormat="0" applyBorder="0" applyAlignment="0" applyProtection="0">
      <alignment vertical="center"/>
    </xf>
    <xf numFmtId="0" fontId="56" fillId="30" borderId="0" applyNumberFormat="0" applyBorder="0" applyAlignment="0" applyProtection="0">
      <alignment vertical="center"/>
    </xf>
    <xf numFmtId="0" fontId="52" fillId="24" borderId="0" applyNumberFormat="0" applyBorder="0" applyAlignment="0" applyProtection="0">
      <alignment vertical="center"/>
    </xf>
    <xf numFmtId="0" fontId="77" fillId="17" borderId="0" applyNumberFormat="0" applyBorder="0" applyAlignment="0" applyProtection="0">
      <alignment vertical="center"/>
    </xf>
    <xf numFmtId="0" fontId="52" fillId="13" borderId="0" applyNumberFormat="0" applyBorder="0" applyAlignment="0" applyProtection="0">
      <alignment vertical="center"/>
    </xf>
    <xf numFmtId="0" fontId="52" fillId="11" borderId="0" applyNumberFormat="0" applyBorder="0" applyAlignment="0" applyProtection="0">
      <alignment vertical="center"/>
    </xf>
    <xf numFmtId="0" fontId="56" fillId="20" borderId="0" applyNumberFormat="0" applyBorder="0" applyAlignment="0" applyProtection="0">
      <alignment vertical="center"/>
    </xf>
    <xf numFmtId="0" fontId="56" fillId="17" borderId="0" applyNumberFormat="0" applyBorder="0" applyAlignment="0" applyProtection="0">
      <alignment vertical="center"/>
    </xf>
    <xf numFmtId="0" fontId="52" fillId="23" borderId="0" applyNumberFormat="0" applyBorder="0" applyAlignment="0" applyProtection="0">
      <alignment vertical="center"/>
    </xf>
    <xf numFmtId="0" fontId="52" fillId="11" borderId="0" applyNumberFormat="0" applyBorder="0" applyAlignment="0" applyProtection="0">
      <alignment vertical="center"/>
    </xf>
    <xf numFmtId="0" fontId="67" fillId="0" borderId="0" applyNumberFormat="0" applyFill="0" applyBorder="0" applyAlignment="0" applyProtection="0">
      <alignment vertical="center"/>
    </xf>
    <xf numFmtId="0" fontId="66" fillId="29" borderId="19" applyNumberFormat="0" applyFont="0" applyAlignment="0" applyProtection="0">
      <alignment vertical="center"/>
    </xf>
    <xf numFmtId="0" fontId="106" fillId="0" borderId="17" applyNumberFormat="0" applyFill="0" applyAlignment="0" applyProtection="0">
      <alignment vertical="center"/>
    </xf>
    <xf numFmtId="0" fontId="52" fillId="23" borderId="0" applyNumberFormat="0" applyBorder="0" applyAlignment="0" applyProtection="0">
      <alignment vertical="center"/>
    </xf>
    <xf numFmtId="0" fontId="67" fillId="0" borderId="0" applyNumberFormat="0" applyFill="0" applyBorder="0" applyAlignment="0" applyProtection="0">
      <alignment vertical="center"/>
    </xf>
    <xf numFmtId="0" fontId="21" fillId="29" borderId="19" applyNumberFormat="0" applyFont="0" applyAlignment="0" applyProtection="0">
      <alignment vertical="center"/>
    </xf>
    <xf numFmtId="0" fontId="75" fillId="0" borderId="17" applyNumberFormat="0" applyFill="0" applyAlignment="0" applyProtection="0">
      <alignment vertical="center"/>
    </xf>
    <xf numFmtId="0" fontId="52" fillId="13" borderId="0" applyNumberFormat="0" applyBorder="0" applyAlignment="0" applyProtection="0">
      <alignment vertical="center"/>
    </xf>
    <xf numFmtId="0" fontId="74" fillId="0" borderId="0" applyNumberFormat="0" applyFill="0" applyBorder="0" applyAlignment="0" applyProtection="0">
      <alignment vertical="center"/>
    </xf>
    <xf numFmtId="0" fontId="52" fillId="24" borderId="0" applyNumberFormat="0" applyBorder="0" applyAlignment="0" applyProtection="0">
      <alignment vertical="center"/>
    </xf>
    <xf numFmtId="196" fontId="21" fillId="0" borderId="0" applyFont="0" applyFill="0" applyBorder="0" applyAlignment="0" applyProtection="0"/>
    <xf numFmtId="0" fontId="70" fillId="24" borderId="0" applyNumberFormat="0" applyBorder="0" applyAlignment="0" applyProtection="0">
      <alignment vertical="center"/>
    </xf>
    <xf numFmtId="0" fontId="52" fillId="26" borderId="0" applyNumberFormat="0" applyBorder="0" applyAlignment="0" applyProtection="0">
      <alignment vertical="center"/>
    </xf>
    <xf numFmtId="0" fontId="52" fillId="11" borderId="0" applyNumberFormat="0" applyBorder="0" applyAlignment="0" applyProtection="0">
      <alignment vertical="center"/>
    </xf>
    <xf numFmtId="0" fontId="52" fillId="23" borderId="0" applyNumberFormat="0" applyBorder="0" applyAlignment="0" applyProtection="0">
      <alignment vertical="center"/>
    </xf>
    <xf numFmtId="0" fontId="52" fillId="4" borderId="0" applyNumberFormat="0" applyBorder="0" applyAlignment="0" applyProtection="0">
      <alignment vertical="center"/>
    </xf>
    <xf numFmtId="0" fontId="52" fillId="23" borderId="0" applyNumberFormat="0" applyBorder="0" applyAlignment="0" applyProtection="0">
      <alignment vertical="center"/>
    </xf>
    <xf numFmtId="0" fontId="82" fillId="35" borderId="20" applyNumberFormat="0" applyAlignment="0" applyProtection="0">
      <alignment vertical="center"/>
    </xf>
    <xf numFmtId="0" fontId="65" fillId="18" borderId="9" applyNumberFormat="0" applyAlignment="0" applyProtection="0">
      <alignment vertical="center"/>
    </xf>
    <xf numFmtId="0" fontId="52" fillId="10" borderId="0" applyNumberFormat="0" applyBorder="0" applyAlignment="0" applyProtection="0">
      <alignment vertical="center"/>
    </xf>
    <xf numFmtId="0" fontId="68" fillId="0" borderId="14" applyNumberFormat="0" applyFill="0" applyAlignment="0" applyProtection="0">
      <alignment vertical="center"/>
    </xf>
    <xf numFmtId="0" fontId="52" fillId="11" borderId="0" applyNumberFormat="0" applyBorder="0" applyAlignment="0" applyProtection="0">
      <alignment vertical="center"/>
    </xf>
    <xf numFmtId="0" fontId="52" fillId="9" borderId="0" applyNumberFormat="0" applyBorder="0" applyAlignment="0" applyProtection="0">
      <alignment vertical="center"/>
    </xf>
    <xf numFmtId="0" fontId="56" fillId="17" borderId="0" applyNumberFormat="0" applyBorder="0" applyAlignment="0" applyProtection="0">
      <alignment vertical="center"/>
    </xf>
    <xf numFmtId="0" fontId="66" fillId="29" borderId="19" applyNumberFormat="0" applyFont="0" applyAlignment="0" applyProtection="0">
      <alignment vertical="center"/>
    </xf>
    <xf numFmtId="0" fontId="75" fillId="0" borderId="17" applyNumberFormat="0" applyFill="0" applyAlignment="0" applyProtection="0">
      <alignment vertical="center"/>
    </xf>
    <xf numFmtId="0" fontId="52" fillId="10" borderId="0" applyNumberFormat="0" applyBorder="0" applyAlignment="0" applyProtection="0">
      <alignment vertical="center"/>
    </xf>
    <xf numFmtId="0" fontId="65" fillId="18" borderId="9" applyNumberFormat="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66" fillId="29" borderId="19" applyNumberFormat="0" applyFont="0" applyAlignment="0" applyProtection="0">
      <alignment vertical="center"/>
    </xf>
    <xf numFmtId="0" fontId="75" fillId="0" borderId="17" applyNumberFormat="0" applyFill="0" applyAlignment="0" applyProtection="0">
      <alignment vertical="center"/>
    </xf>
    <xf numFmtId="0" fontId="56" fillId="17" borderId="0" applyNumberFormat="0" applyBorder="0" applyAlignment="0" applyProtection="0">
      <alignment vertical="center"/>
    </xf>
    <xf numFmtId="0" fontId="21" fillId="29" borderId="19" applyNumberFormat="0" applyFont="0" applyAlignment="0" applyProtection="0">
      <alignment vertical="center"/>
    </xf>
    <xf numFmtId="0" fontId="90" fillId="0" borderId="0" applyNumberFormat="0" applyFill="0" applyBorder="0" applyAlignment="0" applyProtection="0">
      <alignment vertical="center"/>
    </xf>
    <xf numFmtId="0" fontId="75" fillId="0" borderId="17" applyNumberFormat="0" applyFill="0" applyAlignment="0" applyProtection="0">
      <alignment vertical="center"/>
    </xf>
    <xf numFmtId="0" fontId="55" fillId="6" borderId="9" applyNumberFormat="0" applyAlignment="0" applyProtection="0">
      <alignment vertical="center"/>
    </xf>
    <xf numFmtId="0" fontId="52" fillId="10" borderId="0" applyNumberFormat="0" applyBorder="0" applyAlignment="0" applyProtection="0">
      <alignment vertical="center"/>
    </xf>
    <xf numFmtId="0" fontId="52" fillId="9" borderId="0" applyNumberFormat="0" applyBorder="0" applyAlignment="0" applyProtection="0">
      <alignment vertical="center"/>
    </xf>
    <xf numFmtId="0" fontId="21" fillId="0" borderId="0"/>
    <xf numFmtId="0" fontId="56" fillId="27" borderId="0" applyNumberFormat="0" applyBorder="0" applyAlignment="0" applyProtection="0">
      <alignment vertical="center"/>
    </xf>
    <xf numFmtId="0" fontId="54" fillId="5" borderId="8" applyNumberFormat="0" applyAlignment="0" applyProtection="0">
      <alignment vertical="center"/>
    </xf>
    <xf numFmtId="0" fontId="56" fillId="17" borderId="0" applyNumberFormat="0" applyBorder="0" applyAlignment="0" applyProtection="0">
      <alignment vertical="center"/>
    </xf>
    <xf numFmtId="0" fontId="75" fillId="0" borderId="17" applyNumberFormat="0" applyFill="0" applyAlignment="0" applyProtection="0">
      <alignment vertical="center"/>
    </xf>
    <xf numFmtId="0" fontId="75" fillId="0" borderId="17" applyNumberFormat="0" applyFill="0" applyAlignment="0" applyProtection="0">
      <alignment vertical="center"/>
    </xf>
    <xf numFmtId="0" fontId="52" fillId="4" borderId="0" applyNumberFormat="0" applyBorder="0" applyAlignment="0" applyProtection="0">
      <alignment vertical="center"/>
    </xf>
    <xf numFmtId="0" fontId="84" fillId="37" borderId="0" applyNumberFormat="0" applyBorder="0" applyAlignment="0" applyProtection="0">
      <alignment vertical="center"/>
    </xf>
    <xf numFmtId="196" fontId="52" fillId="0" borderId="0" applyFont="0" applyFill="0" applyBorder="0" applyAlignment="0" applyProtection="0">
      <alignment vertical="center"/>
    </xf>
    <xf numFmtId="0" fontId="52" fillId="24" borderId="0" applyNumberFormat="0" applyBorder="0" applyAlignment="0" applyProtection="0">
      <alignment vertical="center"/>
    </xf>
    <xf numFmtId="0" fontId="77" fillId="17" borderId="0" applyNumberFormat="0" applyBorder="0" applyAlignment="0" applyProtection="0">
      <alignment vertical="center"/>
    </xf>
    <xf numFmtId="0" fontId="52" fillId="13"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24" borderId="0" applyNumberFormat="0" applyBorder="0" applyAlignment="0" applyProtection="0">
      <alignment vertical="center"/>
    </xf>
    <xf numFmtId="0" fontId="52" fillId="1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2" fillId="24"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65" fillId="18" borderId="9" applyNumberFormat="0" applyAlignment="0" applyProtection="0">
      <alignment vertical="center"/>
    </xf>
    <xf numFmtId="0" fontId="56" fillId="20" borderId="0" applyNumberFormat="0" applyBorder="0" applyAlignment="0" applyProtection="0">
      <alignment vertical="center"/>
    </xf>
    <xf numFmtId="0" fontId="67" fillId="0" borderId="0" applyNumberFormat="0" applyFill="0" applyBorder="0" applyAlignment="0" applyProtection="0">
      <alignment vertical="center"/>
    </xf>
    <xf numFmtId="9" fontId="3" fillId="0" borderId="0" applyFont="0" applyFill="0" applyBorder="0" applyAlignment="0" applyProtection="0">
      <alignment vertical="center"/>
    </xf>
    <xf numFmtId="0" fontId="52" fillId="10" borderId="0" applyNumberFormat="0" applyBorder="0" applyAlignment="0" applyProtection="0">
      <alignment vertical="center"/>
    </xf>
    <xf numFmtId="0" fontId="68" fillId="0" borderId="14" applyNumberFormat="0" applyFill="0" applyAlignment="0" applyProtection="0">
      <alignment vertical="center"/>
    </xf>
    <xf numFmtId="0" fontId="79" fillId="3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75" fillId="0" borderId="17" applyNumberFormat="0" applyFill="0" applyAlignment="0" applyProtection="0">
      <alignment vertical="center"/>
    </xf>
    <xf numFmtId="0" fontId="52" fillId="23" borderId="0" applyNumberFormat="0" applyBorder="0" applyAlignment="0" applyProtection="0">
      <alignment vertical="center"/>
    </xf>
    <xf numFmtId="0" fontId="52" fillId="10" borderId="0" applyNumberFormat="0" applyBorder="0" applyAlignment="0" applyProtection="0">
      <alignment vertical="center"/>
    </xf>
    <xf numFmtId="0" fontId="74" fillId="0" borderId="0" applyNumberFormat="0" applyFill="0" applyBorder="0" applyAlignment="0" applyProtection="0">
      <alignment vertical="center"/>
    </xf>
    <xf numFmtId="0" fontId="52" fillId="6" borderId="0" applyNumberFormat="0" applyBorder="0" applyAlignment="0" applyProtection="0">
      <alignment vertical="center"/>
    </xf>
    <xf numFmtId="0" fontId="52" fillId="9" borderId="0" applyNumberFormat="0" applyBorder="0" applyAlignment="0" applyProtection="0">
      <alignment vertical="center"/>
    </xf>
    <xf numFmtId="0" fontId="79" fillId="17" borderId="0" applyNumberFormat="0" applyBorder="0" applyAlignment="0" applyProtection="0">
      <alignment vertical="center"/>
    </xf>
    <xf numFmtId="0" fontId="52" fillId="6" borderId="0" applyNumberFormat="0" applyBorder="0" applyAlignment="0" applyProtection="0">
      <alignment vertical="center"/>
    </xf>
    <xf numFmtId="0" fontId="65" fillId="18" borderId="9" applyNumberFormat="0" applyAlignment="0" applyProtection="0">
      <alignment vertical="center"/>
    </xf>
    <xf numFmtId="0" fontId="56" fillId="23" borderId="0" applyNumberFormat="0" applyBorder="0" applyAlignment="0" applyProtection="0">
      <alignment vertical="center"/>
    </xf>
    <xf numFmtId="0" fontId="21" fillId="0" borderId="0"/>
    <xf numFmtId="0" fontId="21" fillId="0" borderId="0" applyFont="0" applyFill="0" applyBorder="0" applyAlignment="0" applyProtection="0"/>
    <xf numFmtId="0" fontId="52" fillId="10" borderId="0" applyNumberFormat="0" applyBorder="0" applyAlignment="0" applyProtection="0">
      <alignment vertical="center"/>
    </xf>
    <xf numFmtId="0" fontId="65" fillId="18" borderId="9" applyNumberFormat="0" applyAlignment="0" applyProtection="0">
      <alignment vertical="center"/>
    </xf>
    <xf numFmtId="0" fontId="52" fillId="9" borderId="0" applyNumberFormat="0" applyBorder="0" applyAlignment="0" applyProtection="0">
      <alignment vertical="center"/>
    </xf>
    <xf numFmtId="0" fontId="57" fillId="34" borderId="0" applyNumberFormat="0" applyBorder="0" applyAlignment="0" applyProtection="0">
      <alignment vertical="center"/>
    </xf>
    <xf numFmtId="0" fontId="68" fillId="0" borderId="14" applyNumberFormat="0" applyFill="0" applyAlignment="0" applyProtection="0">
      <alignment vertical="center"/>
    </xf>
    <xf numFmtId="0" fontId="52" fillId="11" borderId="0" applyNumberFormat="0" applyBorder="0" applyAlignment="0" applyProtection="0">
      <alignment vertical="center"/>
    </xf>
    <xf numFmtId="0" fontId="70" fillId="24" borderId="0" applyNumberFormat="0" applyBorder="0" applyAlignment="0" applyProtection="0">
      <alignment vertical="center"/>
    </xf>
    <xf numFmtId="0" fontId="52" fillId="13" borderId="0" applyNumberFormat="0" applyBorder="0" applyAlignment="0" applyProtection="0">
      <alignment vertical="center"/>
    </xf>
    <xf numFmtId="0" fontId="56" fillId="17" borderId="0" applyNumberFormat="0" applyBorder="0" applyAlignment="0" applyProtection="0">
      <alignment vertical="center"/>
    </xf>
    <xf numFmtId="0" fontId="52" fillId="6" borderId="0" applyNumberFormat="0" applyBorder="0" applyAlignment="0" applyProtection="0">
      <alignment vertical="center"/>
    </xf>
    <xf numFmtId="0" fontId="65" fillId="18" borderId="9" applyNumberFormat="0" applyAlignment="0" applyProtection="0">
      <alignment vertical="center"/>
    </xf>
    <xf numFmtId="0" fontId="75" fillId="0" borderId="17" applyNumberFormat="0" applyFill="0" applyAlignment="0" applyProtection="0">
      <alignment vertical="center"/>
    </xf>
    <xf numFmtId="0" fontId="69" fillId="19" borderId="0" applyNumberFormat="0" applyBorder="0" applyAlignment="0" applyProtection="0">
      <alignment vertical="center"/>
    </xf>
    <xf numFmtId="0" fontId="65" fillId="18" borderId="9" applyNumberFormat="0" applyAlignment="0" applyProtection="0">
      <alignment vertical="center"/>
    </xf>
    <xf numFmtId="0" fontId="52" fillId="9" borderId="0" applyNumberFormat="0" applyBorder="0" applyAlignment="0" applyProtection="0">
      <alignment vertical="center"/>
    </xf>
    <xf numFmtId="0" fontId="21" fillId="0" borderId="0"/>
    <xf numFmtId="0" fontId="56" fillId="27" borderId="0" applyNumberFormat="0" applyBorder="0" applyAlignment="0" applyProtection="0">
      <alignment vertical="center"/>
    </xf>
    <xf numFmtId="0" fontId="52" fillId="11" borderId="0" applyNumberFormat="0" applyBorder="0" applyAlignment="0" applyProtection="0">
      <alignment vertical="center"/>
    </xf>
    <xf numFmtId="0" fontId="56" fillId="27" borderId="0" applyNumberFormat="0" applyBorder="0" applyAlignment="0" applyProtection="0">
      <alignment vertical="center"/>
    </xf>
    <xf numFmtId="0" fontId="81" fillId="0" borderId="0" applyNumberFormat="0" applyFill="0" applyBorder="0" applyAlignment="0" applyProtection="0">
      <alignment vertical="center"/>
    </xf>
    <xf numFmtId="0" fontId="52" fillId="26" borderId="0" applyNumberFormat="0" applyBorder="0" applyAlignment="0" applyProtection="0">
      <alignment vertical="center"/>
    </xf>
    <xf numFmtId="0" fontId="21" fillId="0" borderId="0"/>
    <xf numFmtId="0" fontId="53" fillId="9" borderId="0" applyNumberFormat="0" applyBorder="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52" fillId="0" borderId="0">
      <alignment vertical="center"/>
    </xf>
    <xf numFmtId="0" fontId="52" fillId="10" borderId="0" applyNumberFormat="0" applyBorder="0" applyAlignment="0" applyProtection="0">
      <alignment vertical="center"/>
    </xf>
    <xf numFmtId="0" fontId="56" fillId="17" borderId="0" applyNumberFormat="0" applyBorder="0" applyAlignment="0" applyProtection="0">
      <alignment vertical="center"/>
    </xf>
    <xf numFmtId="0" fontId="52" fillId="9" borderId="0" applyNumberFormat="0" applyBorder="0" applyAlignment="0" applyProtection="0">
      <alignment vertical="center"/>
    </xf>
    <xf numFmtId="0" fontId="56" fillId="17" borderId="0" applyNumberFormat="0" applyBorder="0" applyAlignment="0" applyProtection="0">
      <alignment vertical="center"/>
    </xf>
    <xf numFmtId="0" fontId="75" fillId="0" borderId="17" applyNumberFormat="0" applyFill="0" applyAlignment="0" applyProtection="0">
      <alignment vertical="center"/>
    </xf>
    <xf numFmtId="0" fontId="52" fillId="19" borderId="0" applyNumberFormat="0" applyBorder="0" applyAlignment="0" applyProtection="0">
      <alignment vertical="center"/>
    </xf>
    <xf numFmtId="0" fontId="52" fillId="9" borderId="0" applyNumberFormat="0" applyBorder="0" applyAlignment="0" applyProtection="0">
      <alignment vertical="center"/>
    </xf>
    <xf numFmtId="0" fontId="56" fillId="20" borderId="0" applyNumberFormat="0" applyBorder="0" applyAlignment="0" applyProtection="0">
      <alignment vertical="center"/>
    </xf>
    <xf numFmtId="0" fontId="74" fillId="0" borderId="0" applyNumberFormat="0" applyFill="0" applyBorder="0" applyAlignment="0" applyProtection="0">
      <alignment vertical="center"/>
    </xf>
    <xf numFmtId="0" fontId="52" fillId="9" borderId="0" applyNumberFormat="0" applyBorder="0" applyAlignment="0" applyProtection="0">
      <alignment vertical="center"/>
    </xf>
    <xf numFmtId="0" fontId="56" fillId="17" borderId="0" applyNumberFormat="0" applyBorder="0" applyAlignment="0" applyProtection="0">
      <alignment vertical="center"/>
    </xf>
    <xf numFmtId="0" fontId="75" fillId="0" borderId="17" applyNumberFormat="0" applyFill="0" applyAlignment="0" applyProtection="0">
      <alignment vertical="center"/>
    </xf>
    <xf numFmtId="0" fontId="52" fillId="9" borderId="0" applyNumberFormat="0" applyBorder="0" applyAlignment="0" applyProtection="0">
      <alignment vertical="center"/>
    </xf>
    <xf numFmtId="0" fontId="56" fillId="20" borderId="0" applyNumberFormat="0" applyBorder="0" applyAlignment="0" applyProtection="0">
      <alignment vertical="center"/>
    </xf>
    <xf numFmtId="0" fontId="74" fillId="0" borderId="0" applyNumberFormat="0" applyFill="0" applyBorder="0" applyAlignment="0" applyProtection="0">
      <alignment vertical="center"/>
    </xf>
    <xf numFmtId="0" fontId="56" fillId="17" borderId="0" applyNumberFormat="0" applyBorder="0" applyAlignment="0" applyProtection="0">
      <alignment vertical="center"/>
    </xf>
    <xf numFmtId="0" fontId="75" fillId="0" borderId="17" applyNumberFormat="0" applyFill="0" applyAlignment="0" applyProtection="0">
      <alignment vertical="center"/>
    </xf>
    <xf numFmtId="0" fontId="52" fillId="19" borderId="0" applyNumberFormat="0" applyBorder="0" applyAlignment="0" applyProtection="0">
      <alignment vertical="center"/>
    </xf>
    <xf numFmtId="0" fontId="52" fillId="9" borderId="0" applyNumberFormat="0" applyBorder="0" applyAlignment="0" applyProtection="0">
      <alignment vertical="center"/>
    </xf>
    <xf numFmtId="0" fontId="21" fillId="0" borderId="0"/>
    <xf numFmtId="0" fontId="52" fillId="4" borderId="0" applyNumberFormat="0" applyBorder="0" applyAlignment="0" applyProtection="0">
      <alignment vertical="center"/>
    </xf>
    <xf numFmtId="0" fontId="56" fillId="20" borderId="0" applyNumberFormat="0" applyBorder="0" applyAlignment="0" applyProtection="0">
      <alignment vertical="center"/>
    </xf>
    <xf numFmtId="0" fontId="56" fillId="30" borderId="0" applyNumberFormat="0" applyBorder="0" applyAlignment="0" applyProtection="0">
      <alignment vertical="center"/>
    </xf>
    <xf numFmtId="0" fontId="63" fillId="51" borderId="0" applyNumberFormat="0" applyBorder="0" applyAlignment="0" applyProtection="0">
      <alignment vertical="center"/>
    </xf>
    <xf numFmtId="0" fontId="52" fillId="11" borderId="0" applyNumberFormat="0" applyBorder="0" applyAlignment="0" applyProtection="0">
      <alignment vertical="center"/>
    </xf>
    <xf numFmtId="0" fontId="75" fillId="0" borderId="17" applyNumberFormat="0" applyFill="0" applyAlignment="0" applyProtection="0">
      <alignment vertical="center"/>
    </xf>
    <xf numFmtId="0" fontId="56" fillId="27" borderId="0" applyNumberFormat="0" applyBorder="0" applyAlignment="0" applyProtection="0">
      <alignment vertical="center"/>
    </xf>
    <xf numFmtId="0" fontId="56" fillId="20" borderId="0" applyNumberFormat="0" applyBorder="0" applyAlignment="0" applyProtection="0">
      <alignment vertical="center"/>
    </xf>
    <xf numFmtId="0" fontId="52" fillId="6" borderId="0" applyNumberFormat="0" applyBorder="0" applyAlignment="0" applyProtection="0">
      <alignment vertical="center"/>
    </xf>
    <xf numFmtId="0" fontId="56" fillId="17" borderId="0" applyNumberFormat="0" applyBorder="0" applyAlignment="0" applyProtection="0">
      <alignment vertical="center"/>
    </xf>
    <xf numFmtId="0" fontId="74" fillId="0" borderId="0" applyNumberFormat="0" applyFill="0" applyBorder="0" applyAlignment="0" applyProtection="0">
      <alignment vertical="center"/>
    </xf>
    <xf numFmtId="0" fontId="21" fillId="0" borderId="0"/>
    <xf numFmtId="0" fontId="52" fillId="9" borderId="0" applyNumberFormat="0" applyBorder="0" applyAlignment="0" applyProtection="0">
      <alignment vertical="center"/>
    </xf>
    <xf numFmtId="0" fontId="92" fillId="0" borderId="0"/>
    <xf numFmtId="0" fontId="56" fillId="27" borderId="0" applyNumberFormat="0" applyBorder="0" applyAlignment="0" applyProtection="0">
      <alignment vertical="center"/>
    </xf>
    <xf numFmtId="0" fontId="52" fillId="9" borderId="0" applyNumberFormat="0" applyBorder="0" applyAlignment="0" applyProtection="0">
      <alignment vertical="center"/>
    </xf>
    <xf numFmtId="0" fontId="65" fillId="18" borderId="9" applyNumberFormat="0" applyAlignment="0" applyProtection="0">
      <alignment vertical="center"/>
    </xf>
    <xf numFmtId="0" fontId="52" fillId="10" borderId="0" applyNumberFormat="0" applyBorder="0" applyAlignment="0" applyProtection="0">
      <alignment vertical="center"/>
    </xf>
    <xf numFmtId="0" fontId="52" fillId="9" borderId="0" applyNumberFormat="0" applyBorder="0" applyAlignment="0" applyProtection="0">
      <alignment vertical="center"/>
    </xf>
    <xf numFmtId="0" fontId="69" fillId="19" borderId="0" applyNumberFormat="0" applyBorder="0" applyAlignment="0" applyProtection="0">
      <alignment vertical="center"/>
    </xf>
    <xf numFmtId="0" fontId="52" fillId="4" borderId="0" applyNumberFormat="0" applyBorder="0" applyAlignment="0" applyProtection="0">
      <alignment vertical="center"/>
    </xf>
    <xf numFmtId="0" fontId="52" fillId="9" borderId="0" applyNumberFormat="0" applyBorder="0" applyAlignment="0" applyProtection="0">
      <alignment vertical="center"/>
    </xf>
    <xf numFmtId="0" fontId="53" fillId="0" borderId="0"/>
    <xf numFmtId="0" fontId="56" fillId="20" borderId="0" applyNumberFormat="0" applyBorder="0" applyAlignment="0" applyProtection="0">
      <alignment vertical="center"/>
    </xf>
    <xf numFmtId="0" fontId="80" fillId="0" borderId="0" applyNumberFormat="0" applyFill="0" applyBorder="0" applyAlignment="0" applyProtection="0">
      <alignment vertical="center"/>
    </xf>
    <xf numFmtId="0" fontId="52" fillId="9" borderId="0" applyNumberFormat="0" applyBorder="0" applyAlignment="0" applyProtection="0">
      <alignment vertical="center"/>
    </xf>
    <xf numFmtId="0" fontId="21" fillId="29" borderId="19" applyNumberFormat="0" applyFont="0" applyAlignment="0" applyProtection="0">
      <alignment vertical="center"/>
    </xf>
    <xf numFmtId="0" fontId="52" fillId="4" borderId="0" applyNumberFormat="0" applyBorder="0" applyAlignment="0" applyProtection="0">
      <alignment vertical="center"/>
    </xf>
    <xf numFmtId="0" fontId="52" fillId="9" borderId="0" applyNumberFormat="0" applyBorder="0" applyAlignment="0" applyProtection="0">
      <alignment vertical="center"/>
    </xf>
    <xf numFmtId="0" fontId="56" fillId="20" borderId="0" applyNumberFormat="0" applyBorder="0" applyAlignment="0" applyProtection="0">
      <alignment vertical="center"/>
    </xf>
    <xf numFmtId="0" fontId="80" fillId="0" borderId="0" applyNumberFormat="0" applyFill="0" applyBorder="0" applyAlignment="0" applyProtection="0">
      <alignment vertical="center"/>
    </xf>
    <xf numFmtId="0" fontId="70" fillId="24" borderId="0" applyNumberFormat="0" applyBorder="0" applyAlignment="0" applyProtection="0">
      <alignment vertical="center"/>
    </xf>
    <xf numFmtId="0" fontId="52" fillId="9" borderId="0" applyNumberFormat="0" applyBorder="0" applyAlignment="0" applyProtection="0">
      <alignment vertical="center"/>
    </xf>
    <xf numFmtId="0" fontId="69" fillId="19" borderId="0" applyNumberFormat="0" applyBorder="0" applyAlignment="0" applyProtection="0">
      <alignment vertical="center"/>
    </xf>
    <xf numFmtId="0" fontId="56" fillId="27" borderId="0" applyNumberFormat="0" applyBorder="0" applyAlignment="0" applyProtection="0">
      <alignment vertical="center"/>
    </xf>
    <xf numFmtId="0" fontId="52" fillId="9" borderId="0" applyNumberFormat="0" applyBorder="0" applyAlignment="0" applyProtection="0">
      <alignment vertical="center"/>
    </xf>
    <xf numFmtId="0" fontId="52" fillId="19" borderId="0" applyNumberFormat="0" applyBorder="0" applyAlignment="0" applyProtection="0">
      <alignment vertical="center"/>
    </xf>
    <xf numFmtId="196" fontId="21" fillId="0" borderId="0" applyFont="0" applyFill="0" applyBorder="0" applyAlignment="0" applyProtection="0">
      <alignment vertical="center"/>
    </xf>
    <xf numFmtId="0" fontId="52" fillId="6" borderId="0" applyNumberFormat="0" applyBorder="0" applyAlignment="0" applyProtection="0">
      <alignment vertical="center"/>
    </xf>
    <xf numFmtId="0" fontId="56" fillId="30" borderId="0" applyNumberFormat="0" applyBorder="0" applyAlignment="0" applyProtection="0">
      <alignment vertical="center"/>
    </xf>
    <xf numFmtId="0" fontId="63" fillId="56" borderId="0" applyNumberFormat="0" applyBorder="0" applyAlignment="0" applyProtection="0">
      <alignment vertical="center"/>
    </xf>
    <xf numFmtId="0" fontId="56" fillId="17" borderId="0" applyNumberFormat="0" applyBorder="0" applyAlignment="0" applyProtection="0">
      <alignment vertical="center"/>
    </xf>
    <xf numFmtId="0" fontId="52" fillId="9" borderId="0" applyNumberFormat="0" applyBorder="0" applyAlignment="0" applyProtection="0">
      <alignment vertical="center"/>
    </xf>
    <xf numFmtId="196" fontId="21" fillId="0" borderId="0" applyFont="0" applyFill="0" applyBorder="0" applyAlignment="0" applyProtection="0">
      <alignment vertical="center"/>
    </xf>
    <xf numFmtId="0" fontId="77" fillId="10" borderId="0" applyNumberFormat="0" applyBorder="0" applyAlignment="0" applyProtection="0">
      <alignment vertical="center"/>
    </xf>
    <xf numFmtId="0" fontId="52" fillId="19" borderId="0" applyNumberFormat="0" applyBorder="0" applyAlignment="0" applyProtection="0">
      <alignment vertical="center"/>
    </xf>
    <xf numFmtId="0" fontId="52" fillId="13" borderId="0" applyNumberFormat="0" applyBorder="0" applyAlignment="0" applyProtection="0">
      <alignment vertical="center"/>
    </xf>
    <xf numFmtId="0" fontId="52" fillId="9" borderId="0" applyNumberFormat="0" applyBorder="0" applyAlignment="0" applyProtection="0">
      <alignment vertical="center"/>
    </xf>
    <xf numFmtId="0" fontId="69" fillId="19" borderId="0" applyNumberFormat="0" applyBorder="0" applyAlignment="0" applyProtection="0">
      <alignment vertical="center"/>
    </xf>
    <xf numFmtId="0" fontId="65" fillId="18" borderId="9" applyNumberFormat="0" applyAlignment="0" applyProtection="0">
      <alignment vertical="center"/>
    </xf>
    <xf numFmtId="0" fontId="52" fillId="11" borderId="0" applyNumberFormat="0" applyBorder="0" applyAlignment="0" applyProtection="0">
      <alignment vertical="center"/>
    </xf>
    <xf numFmtId="0" fontId="69" fillId="19" borderId="0" applyNumberFormat="0" applyBorder="0" applyAlignment="0" applyProtection="0">
      <alignment vertical="center"/>
    </xf>
    <xf numFmtId="0" fontId="52" fillId="6" borderId="0" applyNumberFormat="0" applyBorder="0" applyAlignment="0" applyProtection="0">
      <alignment vertical="center"/>
    </xf>
    <xf numFmtId="0" fontId="56" fillId="17"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6" fillId="20" borderId="0" applyNumberFormat="0" applyBorder="0" applyAlignment="0" applyProtection="0">
      <alignment vertical="center"/>
    </xf>
    <xf numFmtId="0" fontId="56" fillId="17" borderId="0" applyNumberFormat="0" applyBorder="0" applyAlignment="0" applyProtection="0">
      <alignment vertical="center"/>
    </xf>
    <xf numFmtId="0" fontId="21" fillId="0" borderId="0" applyFont="0" applyFill="0" applyBorder="0" applyAlignment="0" applyProtection="0"/>
    <xf numFmtId="0" fontId="56" fillId="20" borderId="0" applyNumberFormat="0" applyBorder="0" applyAlignment="0" applyProtection="0">
      <alignment vertical="center"/>
    </xf>
    <xf numFmtId="0" fontId="52" fillId="6" borderId="0" applyNumberFormat="0" applyBorder="0" applyAlignment="0" applyProtection="0">
      <alignment vertical="center"/>
    </xf>
    <xf numFmtId="0" fontId="21" fillId="29" borderId="19" applyNumberFormat="0" applyFont="0" applyAlignment="0" applyProtection="0">
      <alignment vertical="center"/>
    </xf>
    <xf numFmtId="0" fontId="21" fillId="0" borderId="0" applyFont="0" applyFill="0" applyBorder="0" applyAlignment="0" applyProtection="0"/>
    <xf numFmtId="0" fontId="52" fillId="6" borderId="0" applyNumberFormat="0" applyBorder="0" applyAlignment="0" applyProtection="0">
      <alignment vertical="center"/>
    </xf>
    <xf numFmtId="0" fontId="52" fillId="19" borderId="0" applyNumberFormat="0" applyBorder="0" applyAlignment="0" applyProtection="0">
      <alignment vertical="center"/>
    </xf>
    <xf numFmtId="196" fontId="21" fillId="0" borderId="0" applyFont="0" applyFill="0" applyBorder="0" applyAlignment="0" applyProtection="0"/>
    <xf numFmtId="0" fontId="52" fillId="6" borderId="0" applyNumberFormat="0" applyBorder="0" applyAlignment="0" applyProtection="0">
      <alignment vertical="center"/>
    </xf>
    <xf numFmtId="0" fontId="77" fillId="20" borderId="0" applyNumberFormat="0" applyBorder="0" applyAlignment="0" applyProtection="0">
      <alignment vertical="center"/>
    </xf>
    <xf numFmtId="0" fontId="52" fillId="4" borderId="0" applyNumberFormat="0" applyBorder="0" applyAlignment="0" applyProtection="0">
      <alignment vertical="center"/>
    </xf>
    <xf numFmtId="0" fontId="52" fillId="6" borderId="0" applyNumberFormat="0" applyBorder="0" applyAlignment="0" applyProtection="0">
      <alignment vertical="center"/>
    </xf>
    <xf numFmtId="0" fontId="79" fillId="30" borderId="0" applyNumberFormat="0" applyBorder="0" applyAlignment="0" applyProtection="0">
      <alignment vertical="center"/>
    </xf>
    <xf numFmtId="0" fontId="63" fillId="31" borderId="0" applyNumberFormat="0" applyBorder="0" applyAlignment="0" applyProtection="0">
      <alignment vertical="center"/>
    </xf>
    <xf numFmtId="0" fontId="64" fillId="0" borderId="0" applyNumberFormat="0" applyFill="0" applyBorder="0" applyAlignment="0" applyProtection="0">
      <alignment vertical="center"/>
    </xf>
    <xf numFmtId="0" fontId="52" fillId="13" borderId="0" applyNumberFormat="0" applyBorder="0" applyAlignment="0" applyProtection="0">
      <alignment vertical="center"/>
    </xf>
    <xf numFmtId="0" fontId="65" fillId="18" borderId="9" applyNumberFormat="0" applyAlignment="0" applyProtection="0">
      <alignment vertical="center"/>
    </xf>
    <xf numFmtId="0" fontId="52" fillId="13" borderId="0" applyNumberFormat="0" applyBorder="0" applyAlignment="0" applyProtection="0">
      <alignment vertical="center"/>
    </xf>
    <xf numFmtId="0" fontId="53" fillId="13" borderId="0" applyNumberFormat="0" applyBorder="0" applyAlignment="0" applyProtection="0">
      <alignment vertical="center"/>
    </xf>
    <xf numFmtId="0" fontId="65" fillId="18" borderId="9" applyNumberFormat="0" applyAlignment="0" applyProtection="0">
      <alignment vertical="center"/>
    </xf>
    <xf numFmtId="0" fontId="52" fillId="13" borderId="0" applyNumberFormat="0" applyBorder="0" applyAlignment="0" applyProtection="0">
      <alignment vertical="center"/>
    </xf>
    <xf numFmtId="0" fontId="52" fillId="13" borderId="0" applyNumberFormat="0" applyBorder="0" applyAlignment="0" applyProtection="0">
      <alignment vertical="center"/>
    </xf>
    <xf numFmtId="0" fontId="53" fillId="11" borderId="0" applyNumberFormat="0" applyBorder="0" applyAlignment="0" applyProtection="0">
      <alignment vertical="center"/>
    </xf>
    <xf numFmtId="0" fontId="52" fillId="13" borderId="0" applyNumberFormat="0" applyBorder="0" applyAlignment="0" applyProtection="0">
      <alignment vertical="center"/>
    </xf>
    <xf numFmtId="0" fontId="52" fillId="26" borderId="0" applyNumberFormat="0" applyBorder="0" applyAlignment="0" applyProtection="0">
      <alignment vertical="center"/>
    </xf>
    <xf numFmtId="0" fontId="3" fillId="0" borderId="0">
      <alignment vertical="center"/>
    </xf>
    <xf numFmtId="0" fontId="77" fillId="23" borderId="0" applyNumberFormat="0" applyBorder="0" applyAlignment="0" applyProtection="0">
      <alignment vertical="center"/>
    </xf>
    <xf numFmtId="0" fontId="56" fillId="30" borderId="0" applyNumberFormat="0" applyBorder="0" applyAlignment="0" applyProtection="0">
      <alignment vertical="center"/>
    </xf>
    <xf numFmtId="0" fontId="52" fillId="4" borderId="0" applyNumberFormat="0" applyBorder="0" applyAlignment="0" applyProtection="0">
      <alignment vertical="center"/>
    </xf>
    <xf numFmtId="0" fontId="56" fillId="30" borderId="0" applyNumberFormat="0" applyBorder="0" applyAlignment="0" applyProtection="0">
      <alignment vertical="center"/>
    </xf>
    <xf numFmtId="0" fontId="52" fillId="13" borderId="0" applyNumberFormat="0" applyBorder="0" applyAlignment="0" applyProtection="0">
      <alignment vertical="center"/>
    </xf>
    <xf numFmtId="0" fontId="56" fillId="30" borderId="0" applyNumberFormat="0" applyBorder="0" applyAlignment="0" applyProtection="0">
      <alignment vertical="center"/>
    </xf>
    <xf numFmtId="0" fontId="75" fillId="0" borderId="17" applyNumberFormat="0" applyFill="0" applyAlignment="0" applyProtection="0">
      <alignment vertical="center"/>
    </xf>
    <xf numFmtId="0" fontId="52" fillId="23" borderId="0" applyNumberFormat="0" applyBorder="0" applyAlignment="0" applyProtection="0">
      <alignment vertical="center"/>
    </xf>
    <xf numFmtId="0" fontId="67" fillId="0" borderId="0" applyNumberFormat="0" applyFill="0" applyBorder="0" applyAlignment="0" applyProtection="0">
      <alignment vertical="center"/>
    </xf>
    <xf numFmtId="0" fontId="52" fillId="11" borderId="0" applyNumberFormat="0" applyBorder="0" applyAlignment="0" applyProtection="0">
      <alignment vertical="center"/>
    </xf>
    <xf numFmtId="0" fontId="70" fillId="24" borderId="0" applyNumberFormat="0" applyBorder="0" applyAlignment="0" applyProtection="0">
      <alignment vertical="center"/>
    </xf>
    <xf numFmtId="0" fontId="65" fillId="18" borderId="9" applyNumberFormat="0" applyAlignment="0" applyProtection="0">
      <alignment vertical="center"/>
    </xf>
    <xf numFmtId="0" fontId="61" fillId="0" borderId="11" applyNumberFormat="0" applyFill="0" applyAlignment="0" applyProtection="0">
      <alignment vertical="center"/>
    </xf>
    <xf numFmtId="0" fontId="65" fillId="18" borderId="9" applyNumberFormat="0" applyAlignment="0" applyProtection="0">
      <alignment vertical="center"/>
    </xf>
    <xf numFmtId="0" fontId="63" fillId="52" borderId="0" applyNumberFormat="0" applyBorder="0" applyAlignment="0" applyProtection="0">
      <alignment vertical="center"/>
    </xf>
    <xf numFmtId="0" fontId="21" fillId="0" borderId="0">
      <alignment vertical="center"/>
    </xf>
    <xf numFmtId="0" fontId="63" fillId="41" borderId="0" applyNumberFormat="0" applyBorder="0" applyAlignment="0" applyProtection="0">
      <alignment vertical="center"/>
    </xf>
    <xf numFmtId="0" fontId="56" fillId="25" borderId="0" applyNumberFormat="0" applyBorder="0" applyAlignment="0" applyProtection="0">
      <alignment vertical="center"/>
    </xf>
    <xf numFmtId="0" fontId="69" fillId="19" borderId="0" applyNumberFormat="0" applyBorder="0" applyAlignment="0" applyProtection="0">
      <alignment vertical="center"/>
    </xf>
    <xf numFmtId="0" fontId="70" fillId="24"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7" fillId="36" borderId="0" applyNumberFormat="0" applyBorder="0" applyAlignment="0" applyProtection="0">
      <alignment vertical="center"/>
    </xf>
    <xf numFmtId="0" fontId="54" fillId="5" borderId="8" applyNumberFormat="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69" fillId="19" borderId="0" applyNumberFormat="0" applyBorder="0" applyAlignment="0" applyProtection="0">
      <alignment vertical="center"/>
    </xf>
    <xf numFmtId="0" fontId="77" fillId="10" borderId="0" applyNumberFormat="0" applyBorder="0" applyAlignment="0" applyProtection="0">
      <alignment vertical="center"/>
    </xf>
    <xf numFmtId="0" fontId="52" fillId="11" borderId="0" applyNumberFormat="0" applyBorder="0" applyAlignment="0" applyProtection="0">
      <alignment vertical="center"/>
    </xf>
    <xf numFmtId="0" fontId="89" fillId="0" borderId="21" applyNumberFormat="0" applyFill="0" applyAlignment="0" applyProtection="0">
      <alignment vertical="center"/>
    </xf>
    <xf numFmtId="0" fontId="52" fillId="11" borderId="0" applyNumberFormat="0" applyBorder="0" applyAlignment="0" applyProtection="0">
      <alignment vertical="center"/>
    </xf>
    <xf numFmtId="0" fontId="66" fillId="29" borderId="19" applyNumberFormat="0" applyFont="0" applyAlignment="0" applyProtection="0">
      <alignment vertical="center"/>
    </xf>
    <xf numFmtId="201" fontId="92" fillId="0" borderId="0" applyFont="0" applyFill="0" applyBorder="0" applyAlignment="0" applyProtection="0"/>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21" fillId="0" borderId="0"/>
    <xf numFmtId="0" fontId="56" fillId="27"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9" borderId="0" applyNumberFormat="0" applyBorder="0" applyAlignment="0" applyProtection="0">
      <alignment vertical="center"/>
    </xf>
    <xf numFmtId="0" fontId="74" fillId="0" borderId="0" applyNumberFormat="0" applyFill="0" applyBorder="0" applyAlignment="0" applyProtection="0">
      <alignment vertical="center"/>
    </xf>
    <xf numFmtId="0" fontId="69" fillId="19" borderId="0" applyNumberFormat="0" applyBorder="0" applyAlignment="0" applyProtection="0">
      <alignment vertical="center"/>
    </xf>
    <xf numFmtId="0" fontId="77" fillId="30" borderId="0" applyNumberFormat="0" applyBorder="0" applyAlignment="0" applyProtection="0">
      <alignment vertical="center"/>
    </xf>
    <xf numFmtId="0" fontId="76" fillId="0" borderId="18" applyNumberFormat="0" applyFill="0" applyAlignment="0" applyProtection="0">
      <alignment vertical="center"/>
    </xf>
    <xf numFmtId="0" fontId="56" fillId="10" borderId="0" applyNumberFormat="0" applyBorder="0" applyAlignment="0" applyProtection="0">
      <alignment vertical="center"/>
    </xf>
    <xf numFmtId="0" fontId="74"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2" fillId="23" borderId="0" applyNumberFormat="0" applyBorder="0" applyAlignment="0" applyProtection="0">
      <alignment vertical="center"/>
    </xf>
    <xf numFmtId="0" fontId="56" fillId="33" borderId="0" applyNumberFormat="0" applyBorder="0" applyAlignment="0" applyProtection="0">
      <alignment vertical="center"/>
    </xf>
    <xf numFmtId="0" fontId="52" fillId="19" borderId="0" applyNumberFormat="0" applyBorder="0" applyAlignment="0" applyProtection="0">
      <alignment vertical="center"/>
    </xf>
    <xf numFmtId="0" fontId="56" fillId="30" borderId="0" applyNumberFormat="0" applyBorder="0" applyAlignment="0" applyProtection="0">
      <alignment vertical="center"/>
    </xf>
    <xf numFmtId="0" fontId="71" fillId="18" borderId="15" applyNumberFormat="0" applyAlignment="0" applyProtection="0">
      <alignment vertical="center"/>
    </xf>
    <xf numFmtId="0" fontId="52" fillId="13" borderId="0" applyNumberFormat="0" applyBorder="0" applyAlignment="0" applyProtection="0">
      <alignment vertical="center"/>
    </xf>
    <xf numFmtId="0" fontId="56" fillId="23" borderId="0" applyNumberFormat="0" applyBorder="0" applyAlignment="0" applyProtection="0">
      <alignment vertical="center"/>
    </xf>
    <xf numFmtId="0" fontId="52" fillId="4" borderId="0" applyNumberFormat="0" applyBorder="0" applyAlignment="0" applyProtection="0">
      <alignment vertical="center"/>
    </xf>
    <xf numFmtId="0" fontId="52" fillId="11" borderId="0" applyNumberFormat="0" applyBorder="0" applyAlignment="0" applyProtection="0">
      <alignment vertical="center"/>
    </xf>
    <xf numFmtId="0" fontId="29" fillId="0" borderId="0"/>
    <xf numFmtId="0" fontId="52" fillId="11" borderId="0" applyNumberFormat="0" applyBorder="0" applyAlignment="0" applyProtection="0">
      <alignment vertical="center"/>
    </xf>
    <xf numFmtId="0" fontId="77" fillId="30" borderId="0" applyNumberFormat="0" applyBorder="0" applyAlignment="0" applyProtection="0">
      <alignment vertical="center"/>
    </xf>
    <xf numFmtId="0" fontId="56" fillId="27" borderId="0" applyNumberFormat="0" applyBorder="0" applyAlignment="0" applyProtection="0">
      <alignment vertical="center"/>
    </xf>
    <xf numFmtId="0" fontId="56" fillId="23" borderId="0" applyNumberFormat="0" applyBorder="0" applyAlignment="0" applyProtection="0">
      <alignment vertical="center"/>
    </xf>
    <xf numFmtId="0" fontId="52" fillId="19" borderId="0" applyNumberFormat="0" applyBorder="0" applyAlignment="0" applyProtection="0">
      <alignment vertical="center"/>
    </xf>
    <xf numFmtId="0" fontId="67" fillId="0" borderId="0" applyNumberFormat="0" applyFill="0" applyBorder="0" applyAlignment="0" applyProtection="0">
      <alignment vertical="center"/>
    </xf>
    <xf numFmtId="0" fontId="52" fillId="24" borderId="0" applyNumberFormat="0" applyBorder="0" applyAlignment="0" applyProtection="0">
      <alignment vertical="center"/>
    </xf>
    <xf numFmtId="0" fontId="55" fillId="6" borderId="9" applyNumberFormat="0" applyAlignment="0" applyProtection="0">
      <alignment vertical="center"/>
    </xf>
    <xf numFmtId="0" fontId="68" fillId="0" borderId="14" applyNumberFormat="0" applyFill="0" applyAlignment="0" applyProtection="0">
      <alignment vertical="center"/>
    </xf>
    <xf numFmtId="0" fontId="76" fillId="0" borderId="18" applyNumberFormat="0" applyFill="0" applyAlignment="0" applyProtection="0">
      <alignment vertical="center"/>
    </xf>
    <xf numFmtId="0" fontId="52" fillId="24" borderId="0" applyNumberFormat="0" applyBorder="0" applyAlignment="0" applyProtection="0">
      <alignment vertical="center"/>
    </xf>
    <xf numFmtId="0" fontId="52" fillId="23" borderId="0" applyNumberFormat="0" applyBorder="0" applyAlignment="0" applyProtection="0">
      <alignment vertical="center"/>
    </xf>
    <xf numFmtId="0" fontId="52" fillId="19" borderId="0" applyNumberFormat="0" applyBorder="0" applyAlignment="0" applyProtection="0">
      <alignment vertical="center"/>
    </xf>
    <xf numFmtId="196" fontId="88" fillId="0" borderId="0" applyFont="0" applyFill="0" applyBorder="0" applyAlignment="0" applyProtection="0">
      <alignment vertical="center"/>
    </xf>
    <xf numFmtId="0" fontId="86" fillId="0" borderId="0" applyNumberFormat="0" applyFill="0" applyBorder="0" applyAlignment="0" applyProtection="0">
      <alignment vertical="top"/>
      <protection locked="0"/>
    </xf>
    <xf numFmtId="0" fontId="68" fillId="0" borderId="14" applyNumberFormat="0" applyFill="0" applyAlignment="0" applyProtection="0">
      <alignment vertical="center"/>
    </xf>
    <xf numFmtId="0" fontId="76" fillId="0" borderId="18" applyNumberFormat="0" applyFill="0" applyAlignment="0" applyProtection="0">
      <alignment vertical="center"/>
    </xf>
    <xf numFmtId="0" fontId="52" fillId="24" borderId="0" applyNumberFormat="0" applyBorder="0" applyAlignment="0" applyProtection="0">
      <alignment vertical="center"/>
    </xf>
    <xf numFmtId="0" fontId="46" fillId="0" borderId="0"/>
    <xf numFmtId="0" fontId="63" fillId="28" borderId="0" applyNumberFormat="0" applyBorder="0" applyAlignment="0" applyProtection="0">
      <alignment vertical="center"/>
    </xf>
    <xf numFmtId="0" fontId="77" fillId="7" borderId="0" applyNumberFormat="0" applyBorder="0" applyAlignment="0" applyProtection="0">
      <alignment vertical="center"/>
    </xf>
    <xf numFmtId="0" fontId="46" fillId="0" borderId="0"/>
    <xf numFmtId="0" fontId="57" fillId="39" borderId="0" applyNumberFormat="0" applyBorder="0" applyAlignment="0" applyProtection="0">
      <alignment vertical="center"/>
    </xf>
    <xf numFmtId="0" fontId="52" fillId="24" borderId="0" applyNumberFormat="0" applyBorder="0" applyAlignment="0" applyProtection="0">
      <alignment vertical="center"/>
    </xf>
    <xf numFmtId="0" fontId="52" fillId="4" borderId="0" applyNumberFormat="0" applyBorder="0" applyAlignment="0" applyProtection="0">
      <alignment vertical="center"/>
    </xf>
    <xf numFmtId="0" fontId="74" fillId="0" borderId="0" applyNumberFormat="0" applyFill="0" applyBorder="0" applyAlignment="0" applyProtection="0">
      <alignment vertical="center"/>
    </xf>
    <xf numFmtId="0" fontId="52" fillId="24" borderId="0" applyNumberFormat="0" applyBorder="0" applyAlignment="0" applyProtection="0">
      <alignment vertical="center"/>
    </xf>
    <xf numFmtId="0" fontId="55" fillId="6" borderId="9" applyNumberFormat="0" applyAlignment="0" applyProtection="0">
      <alignment vertical="center"/>
    </xf>
    <xf numFmtId="0" fontId="52" fillId="24" borderId="0" applyNumberFormat="0" applyBorder="0" applyAlignment="0" applyProtection="0">
      <alignment vertical="center"/>
    </xf>
    <xf numFmtId="0" fontId="56" fillId="25" borderId="0" applyNumberFormat="0" applyBorder="0" applyAlignment="0" applyProtection="0">
      <alignment vertical="center"/>
    </xf>
    <xf numFmtId="0" fontId="52" fillId="24" borderId="0" applyNumberFormat="0" applyBorder="0" applyAlignment="0" applyProtection="0">
      <alignment vertical="center"/>
    </xf>
    <xf numFmtId="0" fontId="53" fillId="24"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73" fillId="0" borderId="0" applyNumberFormat="0" applyFill="0" applyBorder="0" applyAlignment="0" applyProtection="0">
      <alignment vertical="center"/>
    </xf>
    <xf numFmtId="0" fontId="64" fillId="0" borderId="13" applyNumberFormat="0" applyFill="0" applyAlignment="0" applyProtection="0">
      <alignment vertical="center"/>
    </xf>
    <xf numFmtId="0" fontId="56" fillId="7" borderId="0" applyNumberFormat="0" applyBorder="0" applyAlignment="0" applyProtection="0">
      <alignment vertical="center"/>
    </xf>
    <xf numFmtId="0" fontId="52" fillId="11" borderId="0" applyNumberFormat="0" applyBorder="0" applyAlignment="0" applyProtection="0">
      <alignment vertical="center"/>
    </xf>
    <xf numFmtId="0" fontId="77" fillId="20" borderId="0" applyNumberFormat="0" applyBorder="0" applyAlignment="0" applyProtection="0">
      <alignment vertical="center"/>
    </xf>
    <xf numFmtId="0" fontId="67" fillId="0" borderId="0" applyNumberFormat="0" applyFill="0" applyBorder="0" applyAlignment="0" applyProtection="0">
      <alignment vertical="center"/>
    </xf>
    <xf numFmtId="0" fontId="52" fillId="4" borderId="0" applyNumberFormat="0" applyBorder="0" applyAlignment="0" applyProtection="0">
      <alignment vertical="center"/>
    </xf>
    <xf numFmtId="0" fontId="52" fillId="24" borderId="0" applyNumberFormat="0" applyBorder="0" applyAlignment="0" applyProtection="0">
      <alignment vertical="center"/>
    </xf>
    <xf numFmtId="0" fontId="52" fillId="11" borderId="0" applyNumberFormat="0" applyBorder="0" applyAlignment="0" applyProtection="0">
      <alignment vertical="center"/>
    </xf>
    <xf numFmtId="0" fontId="56" fillId="25" borderId="0" applyNumberFormat="0" applyBorder="0" applyAlignment="0" applyProtection="0">
      <alignment vertical="center"/>
    </xf>
    <xf numFmtId="0" fontId="72" fillId="0" borderId="16" applyNumberFormat="0" applyFill="0" applyAlignment="0" applyProtection="0">
      <alignment vertical="center"/>
    </xf>
    <xf numFmtId="0" fontId="69" fillId="19" borderId="0" applyNumberFormat="0" applyBorder="0" applyAlignment="0" applyProtection="0">
      <alignment vertical="center"/>
    </xf>
    <xf numFmtId="0" fontId="52" fillId="24" borderId="0" applyNumberFormat="0" applyBorder="0" applyAlignment="0" applyProtection="0">
      <alignment vertical="center"/>
    </xf>
    <xf numFmtId="0" fontId="21" fillId="0" borderId="0"/>
    <xf numFmtId="0" fontId="56" fillId="27" borderId="0" applyNumberFormat="0" applyBorder="0" applyAlignment="0" applyProtection="0">
      <alignment vertical="center"/>
    </xf>
    <xf numFmtId="0" fontId="76" fillId="0" borderId="18" applyNumberFormat="0" applyFill="0" applyAlignment="0" applyProtection="0">
      <alignment vertical="center"/>
    </xf>
    <xf numFmtId="0" fontId="55" fillId="6" borderId="9" applyNumberFormat="0" applyAlignment="0" applyProtection="0">
      <alignment vertical="center"/>
    </xf>
    <xf numFmtId="0" fontId="21" fillId="0" borderId="0">
      <alignment vertical="center"/>
    </xf>
    <xf numFmtId="0" fontId="63" fillId="55" borderId="0" applyNumberFormat="0" applyBorder="0" applyAlignment="0" applyProtection="0">
      <alignment vertical="center"/>
    </xf>
    <xf numFmtId="0" fontId="46" fillId="0" borderId="0"/>
    <xf numFmtId="0" fontId="64" fillId="0" borderId="13" applyNumberFormat="0" applyFill="0" applyAlignment="0" applyProtection="0">
      <alignment vertical="center"/>
    </xf>
    <xf numFmtId="0" fontId="52" fillId="11" borderId="0" applyNumberFormat="0" applyBorder="0" applyAlignment="0" applyProtection="0">
      <alignment vertical="center"/>
    </xf>
    <xf numFmtId="0" fontId="53" fillId="11"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196" fontId="21" fillId="0" borderId="0" applyFont="0" applyFill="0" applyBorder="0" applyAlignment="0" applyProtection="0">
      <alignment vertical="center"/>
    </xf>
    <xf numFmtId="0" fontId="52" fillId="19" borderId="0" applyNumberFormat="0" applyBorder="0" applyAlignment="0" applyProtection="0">
      <alignment vertical="center"/>
    </xf>
    <xf numFmtId="0" fontId="80" fillId="0" borderId="0" applyNumberFormat="0" applyFill="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65" fillId="18" borderId="9" applyNumberFormat="0" applyAlignment="0" applyProtection="0">
      <alignment vertical="center"/>
    </xf>
    <xf numFmtId="0" fontId="52" fillId="6" borderId="0" applyNumberFormat="0" applyBorder="0" applyAlignment="0" applyProtection="0">
      <alignment vertical="center"/>
    </xf>
    <xf numFmtId="196" fontId="21" fillId="0" borderId="0" applyFont="0" applyFill="0" applyBorder="0" applyAlignment="0" applyProtection="0"/>
    <xf numFmtId="0" fontId="56" fillId="10" borderId="0" applyNumberFormat="0" applyBorder="0" applyAlignment="0" applyProtection="0">
      <alignment vertical="center"/>
    </xf>
    <xf numFmtId="0" fontId="110" fillId="57" borderId="12" applyNumberFormat="0" applyAlignment="0" applyProtection="0">
      <alignment vertical="center"/>
    </xf>
    <xf numFmtId="0" fontId="21" fillId="0" borderId="0">
      <alignment vertical="center"/>
    </xf>
    <xf numFmtId="0" fontId="52" fillId="19" borderId="0" applyNumberFormat="0" applyBorder="0" applyAlignment="0" applyProtection="0">
      <alignment vertical="center"/>
    </xf>
    <xf numFmtId="0" fontId="71" fillId="18" borderId="15" applyNumberFormat="0" applyAlignment="0" applyProtection="0">
      <alignment vertical="center"/>
    </xf>
    <xf numFmtId="0" fontId="52" fillId="13" borderId="0" applyNumberFormat="0" applyBorder="0" applyAlignment="0" applyProtection="0">
      <alignment vertical="center"/>
    </xf>
    <xf numFmtId="0" fontId="52" fillId="24" borderId="0" applyNumberFormat="0" applyBorder="0" applyAlignment="0" applyProtection="0">
      <alignment vertical="center"/>
    </xf>
    <xf numFmtId="0" fontId="56" fillId="17" borderId="0" applyNumberFormat="0" applyBorder="0" applyAlignment="0" applyProtection="0">
      <alignment vertical="center"/>
    </xf>
    <xf numFmtId="0" fontId="54" fillId="5" borderId="8" applyNumberFormat="0" applyAlignment="0" applyProtection="0">
      <alignment vertical="center"/>
    </xf>
    <xf numFmtId="0" fontId="52" fillId="13" borderId="0" applyNumberFormat="0" applyBorder="0" applyAlignment="0" applyProtection="0">
      <alignment vertical="center"/>
    </xf>
    <xf numFmtId="0" fontId="52" fillId="23" borderId="0" applyNumberFormat="0" applyBorder="0" applyAlignment="0" applyProtection="0">
      <alignment vertical="center"/>
    </xf>
    <xf numFmtId="0" fontId="56" fillId="27" borderId="0" applyNumberFormat="0" applyBorder="0" applyAlignment="0" applyProtection="0">
      <alignment vertical="center"/>
    </xf>
    <xf numFmtId="0" fontId="54" fillId="5" borderId="8" applyNumberFormat="0" applyAlignment="0" applyProtection="0">
      <alignment vertical="center"/>
    </xf>
    <xf numFmtId="0" fontId="52" fillId="24" borderId="0" applyNumberFormat="0" applyBorder="0" applyAlignment="0" applyProtection="0">
      <alignment vertical="center"/>
    </xf>
    <xf numFmtId="0" fontId="29" fillId="0" borderId="0">
      <alignment vertical="center"/>
    </xf>
    <xf numFmtId="0" fontId="46" fillId="0" borderId="0"/>
    <xf numFmtId="0" fontId="61" fillId="0" borderId="11" applyNumberFormat="0" applyFill="0" applyAlignment="0" applyProtection="0">
      <alignment vertical="center"/>
    </xf>
    <xf numFmtId="0" fontId="56" fillId="33" borderId="0" applyNumberFormat="0" applyBorder="0" applyAlignment="0" applyProtection="0">
      <alignment vertical="center"/>
    </xf>
    <xf numFmtId="0" fontId="21" fillId="0" borderId="0">
      <alignment vertical="center"/>
    </xf>
    <xf numFmtId="0" fontId="61" fillId="0" borderId="11" applyNumberFormat="0" applyFill="0" applyAlignment="0" applyProtection="0">
      <alignment vertical="center"/>
    </xf>
    <xf numFmtId="0" fontId="21" fillId="0" borderId="0">
      <alignment vertical="center"/>
    </xf>
    <xf numFmtId="0" fontId="61" fillId="0" borderId="11" applyNumberFormat="0" applyFill="0" applyAlignment="0" applyProtection="0">
      <alignment vertical="center"/>
    </xf>
    <xf numFmtId="0" fontId="52" fillId="19" borderId="0" applyNumberFormat="0" applyBorder="0" applyAlignment="0" applyProtection="0">
      <alignment vertical="center"/>
    </xf>
    <xf numFmtId="0" fontId="56" fillId="15" borderId="0" applyNumberFormat="0" applyBorder="0" applyAlignment="0" applyProtection="0">
      <alignment vertical="center"/>
    </xf>
    <xf numFmtId="0" fontId="61" fillId="0" borderId="11" applyNumberFormat="0" applyFill="0" applyAlignment="0" applyProtection="0">
      <alignment vertical="center"/>
    </xf>
    <xf numFmtId="0" fontId="52" fillId="19" borderId="0" applyNumberFormat="0" applyBorder="0" applyAlignment="0" applyProtection="0">
      <alignment vertical="center"/>
    </xf>
    <xf numFmtId="0" fontId="53"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71" fillId="18" borderId="15" applyNumberFormat="0" applyAlignment="0" applyProtection="0">
      <alignment vertical="center"/>
    </xf>
    <xf numFmtId="0" fontId="52" fillId="13" borderId="0" applyNumberFormat="0" applyBorder="0" applyAlignment="0" applyProtection="0">
      <alignment vertical="center"/>
    </xf>
    <xf numFmtId="0" fontId="56" fillId="15" borderId="0" applyNumberFormat="0" applyBorder="0" applyAlignment="0" applyProtection="0">
      <alignment vertical="center"/>
    </xf>
    <xf numFmtId="0" fontId="52" fillId="19" borderId="0" applyNumberFormat="0" applyBorder="0" applyAlignment="0" applyProtection="0">
      <alignment vertical="center"/>
    </xf>
    <xf numFmtId="0" fontId="95" fillId="0" borderId="0" applyNumberFormat="0" applyFill="0" applyBorder="0" applyAlignment="0" applyProtection="0">
      <alignment vertical="center"/>
    </xf>
    <xf numFmtId="0" fontId="52" fillId="6"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75" fillId="0" borderId="17" applyNumberFormat="0" applyFill="0" applyAlignment="0" applyProtection="0">
      <alignment vertical="center"/>
    </xf>
    <xf numFmtId="209" fontId="46" fillId="0" borderId="0"/>
    <xf numFmtId="0" fontId="52" fillId="19" borderId="0" applyNumberFormat="0" applyBorder="0" applyAlignment="0" applyProtection="0">
      <alignment vertical="center"/>
    </xf>
    <xf numFmtId="0" fontId="52" fillId="4" borderId="0" applyNumberFormat="0" applyBorder="0" applyAlignment="0" applyProtection="0">
      <alignment vertical="center"/>
    </xf>
    <xf numFmtId="0" fontId="52" fillId="26" borderId="0" applyNumberFormat="0" applyBorder="0" applyAlignment="0" applyProtection="0">
      <alignment vertical="center"/>
    </xf>
    <xf numFmtId="0" fontId="52" fillId="4" borderId="0" applyNumberFormat="0" applyBorder="0" applyAlignment="0" applyProtection="0">
      <alignment vertical="center"/>
    </xf>
    <xf numFmtId="0" fontId="52" fillId="26" borderId="0" applyNumberFormat="0" applyBorder="0" applyAlignment="0" applyProtection="0">
      <alignment vertical="center"/>
    </xf>
    <xf numFmtId="0" fontId="56" fillId="33" borderId="0" applyNumberFormat="0" applyBorder="0" applyAlignment="0" applyProtection="0">
      <alignment vertical="center"/>
    </xf>
    <xf numFmtId="0" fontId="52" fillId="19" borderId="0" applyNumberFormat="0" applyBorder="0" applyAlignment="0" applyProtection="0">
      <alignment vertical="center"/>
    </xf>
    <xf numFmtId="0" fontId="68" fillId="0" borderId="14" applyNumberFormat="0" applyFill="0" applyAlignment="0" applyProtection="0">
      <alignment vertical="center"/>
    </xf>
    <xf numFmtId="0" fontId="56" fillId="27" borderId="0" applyNumberFormat="0" applyBorder="0" applyAlignment="0" applyProtection="0">
      <alignment vertical="center"/>
    </xf>
    <xf numFmtId="0" fontId="56" fillId="17" borderId="0" applyNumberFormat="0" applyBorder="0" applyAlignment="0" applyProtection="0">
      <alignment vertical="center"/>
    </xf>
    <xf numFmtId="0" fontId="64" fillId="0" borderId="13" applyNumberFormat="0" applyFill="0" applyAlignment="0" applyProtection="0">
      <alignment vertical="center"/>
    </xf>
    <xf numFmtId="0" fontId="52" fillId="4" borderId="0" applyNumberFormat="0" applyBorder="0" applyAlignment="0" applyProtection="0">
      <alignment vertical="center"/>
    </xf>
    <xf numFmtId="0" fontId="46" fillId="0" borderId="0"/>
    <xf numFmtId="0" fontId="52" fillId="23" borderId="0" applyNumberFormat="0" applyBorder="0" applyAlignment="0" applyProtection="0">
      <alignment vertical="center"/>
    </xf>
    <xf numFmtId="0" fontId="67" fillId="0" borderId="0" applyNumberFormat="0" applyFill="0" applyBorder="0" applyAlignment="0" applyProtection="0">
      <alignment vertical="center"/>
    </xf>
    <xf numFmtId="0" fontId="52" fillId="10" borderId="0" applyNumberFormat="0" applyBorder="0" applyAlignment="0" applyProtection="0">
      <alignment vertical="center"/>
    </xf>
    <xf numFmtId="0" fontId="56" fillId="33" borderId="0" applyNumberFormat="0" applyBorder="0" applyAlignment="0" applyProtection="0">
      <alignment vertical="center"/>
    </xf>
    <xf numFmtId="0" fontId="52" fillId="4" borderId="0" applyNumberFormat="0" applyBorder="0" applyAlignment="0" applyProtection="0">
      <alignment vertical="center"/>
    </xf>
    <xf numFmtId="44" fontId="0" fillId="0" borderId="0" applyFont="0" applyFill="0" applyBorder="0" applyAlignment="0" applyProtection="0">
      <alignment vertical="center"/>
    </xf>
    <xf numFmtId="0" fontId="56" fillId="10" borderId="0" applyNumberFormat="0" applyBorder="0" applyAlignment="0" applyProtection="0">
      <alignment vertical="center"/>
    </xf>
    <xf numFmtId="0" fontId="56" fillId="15" borderId="0" applyNumberFormat="0" applyBorder="0" applyAlignment="0" applyProtection="0">
      <alignment vertical="center"/>
    </xf>
    <xf numFmtId="0" fontId="52" fillId="4" borderId="0" applyNumberFormat="0" applyBorder="0" applyAlignment="0" applyProtection="0">
      <alignment vertical="center"/>
    </xf>
    <xf numFmtId="196" fontId="21" fillId="0" borderId="0" applyFont="0" applyFill="0" applyBorder="0" applyAlignment="0" applyProtection="0">
      <alignment vertical="center"/>
    </xf>
    <xf numFmtId="0" fontId="56" fillId="25" borderId="0" applyNumberFormat="0" applyBorder="0" applyAlignment="0" applyProtection="0">
      <alignment vertical="center"/>
    </xf>
    <xf numFmtId="0" fontId="68" fillId="0" borderId="14" applyNumberFormat="0" applyFill="0" applyAlignment="0" applyProtection="0">
      <alignment vertical="center"/>
    </xf>
    <xf numFmtId="0" fontId="56" fillId="25" borderId="0" applyNumberFormat="0" applyBorder="0" applyAlignment="0" applyProtection="0">
      <alignment vertical="center"/>
    </xf>
    <xf numFmtId="0" fontId="90" fillId="0" borderId="22" applyNumberFormat="0" applyFill="0" applyAlignment="0" applyProtection="0">
      <alignment vertical="center"/>
    </xf>
    <xf numFmtId="0" fontId="56" fillId="20" borderId="0" applyNumberFormat="0" applyBorder="0" applyAlignment="0" applyProtection="0">
      <alignment vertical="center"/>
    </xf>
    <xf numFmtId="0" fontId="67" fillId="0" borderId="0" applyNumberFormat="0" applyFill="0" applyBorder="0" applyAlignment="0" applyProtection="0">
      <alignment vertical="center"/>
    </xf>
    <xf numFmtId="0" fontId="52" fillId="19" borderId="0" applyNumberFormat="0" applyBorder="0" applyAlignment="0" applyProtection="0">
      <alignment vertical="center"/>
    </xf>
    <xf numFmtId="0" fontId="52" fillId="24" borderId="0" applyNumberFormat="0" applyBorder="0" applyAlignment="0" applyProtection="0">
      <alignment vertical="center"/>
    </xf>
    <xf numFmtId="0" fontId="52" fillId="23" borderId="0" applyNumberFormat="0" applyBorder="0" applyAlignment="0" applyProtection="0">
      <alignment vertical="center"/>
    </xf>
    <xf numFmtId="0" fontId="57" fillId="32" borderId="0" applyNumberFormat="0" applyBorder="0" applyAlignment="0" applyProtection="0">
      <alignment vertical="center"/>
    </xf>
    <xf numFmtId="0" fontId="56" fillId="20" borderId="0" applyNumberFormat="0" applyBorder="0" applyAlignment="0" applyProtection="0">
      <alignment vertical="center"/>
    </xf>
    <xf numFmtId="0" fontId="52" fillId="4" borderId="0" applyNumberFormat="0" applyBorder="0" applyAlignment="0" applyProtection="0">
      <alignment vertical="center"/>
    </xf>
    <xf numFmtId="0" fontId="56" fillId="15" borderId="0" applyNumberFormat="0" applyBorder="0" applyAlignment="0" applyProtection="0">
      <alignment vertical="center"/>
    </xf>
    <xf numFmtId="0" fontId="52" fillId="4" borderId="0" applyNumberFormat="0" applyBorder="0" applyAlignment="0" applyProtection="0">
      <alignment vertical="center"/>
    </xf>
    <xf numFmtId="0" fontId="63" fillId="22" borderId="0" applyNumberFormat="0" applyBorder="0" applyAlignment="0" applyProtection="0">
      <alignment vertical="center"/>
    </xf>
    <xf numFmtId="0" fontId="79" fillId="17" borderId="0" applyNumberFormat="0" applyBorder="0" applyAlignment="0" applyProtection="0">
      <alignment vertical="center"/>
    </xf>
    <xf numFmtId="0" fontId="52" fillId="11" borderId="0" applyNumberFormat="0" applyBorder="0" applyAlignment="0" applyProtection="0">
      <alignment vertical="center"/>
    </xf>
    <xf numFmtId="0" fontId="52" fillId="4" borderId="0" applyNumberFormat="0" applyBorder="0" applyAlignment="0" applyProtection="0">
      <alignment vertical="center"/>
    </xf>
    <xf numFmtId="0" fontId="57" fillId="21" borderId="0" applyNumberFormat="0" applyBorder="0" applyAlignment="0" applyProtection="0">
      <alignment vertical="center"/>
    </xf>
    <xf numFmtId="0" fontId="56" fillId="17" borderId="0" applyNumberFormat="0" applyBorder="0" applyAlignment="0" applyProtection="0">
      <alignment vertical="center"/>
    </xf>
    <xf numFmtId="0" fontId="64" fillId="0" borderId="13" applyNumberFormat="0" applyFill="0" applyAlignment="0" applyProtection="0">
      <alignment vertical="center"/>
    </xf>
    <xf numFmtId="0" fontId="52" fillId="11" borderId="0" applyNumberFormat="0" applyBorder="0" applyAlignment="0" applyProtection="0">
      <alignment vertical="center"/>
    </xf>
    <xf numFmtId="0" fontId="56" fillId="20" borderId="0" applyNumberFormat="0" applyBorder="0" applyAlignment="0" applyProtection="0">
      <alignment vertical="center"/>
    </xf>
    <xf numFmtId="0" fontId="52" fillId="11" borderId="0" applyNumberFormat="0" applyBorder="0" applyAlignment="0" applyProtection="0">
      <alignment vertical="center"/>
    </xf>
    <xf numFmtId="0" fontId="104" fillId="53" borderId="0" applyNumberFormat="0" applyBorder="0" applyAlignment="0" applyProtection="0">
      <alignment vertical="center"/>
    </xf>
    <xf numFmtId="0" fontId="52" fillId="9" borderId="0" applyNumberFormat="0" applyBorder="0" applyAlignment="0" applyProtection="0">
      <alignment vertical="center"/>
    </xf>
    <xf numFmtId="0" fontId="52" fillId="19" borderId="0" applyNumberFormat="0" applyBorder="0" applyAlignment="0" applyProtection="0">
      <alignment vertical="center"/>
    </xf>
    <xf numFmtId="0" fontId="52" fillId="11" borderId="0" applyNumberFormat="0" applyBorder="0" applyAlignment="0" applyProtection="0">
      <alignment vertical="center"/>
    </xf>
    <xf numFmtId="0" fontId="53" fillId="6" borderId="0" applyNumberFormat="0" applyBorder="0" applyAlignment="0" applyProtection="0">
      <alignment vertical="center"/>
    </xf>
    <xf numFmtId="0" fontId="46" fillId="0" borderId="0"/>
    <xf numFmtId="0" fontId="65" fillId="18" borderId="9" applyNumberFormat="0" applyAlignment="0" applyProtection="0">
      <alignment vertical="center"/>
    </xf>
    <xf numFmtId="0" fontId="56" fillId="17" borderId="0" applyNumberFormat="0" applyBorder="0" applyAlignment="0" applyProtection="0">
      <alignment vertical="center"/>
    </xf>
    <xf numFmtId="0" fontId="64" fillId="0" borderId="13" applyNumberFormat="0" applyFill="0" applyAlignment="0" applyProtection="0">
      <alignment vertical="center"/>
    </xf>
    <xf numFmtId="0" fontId="63" fillId="16" borderId="0" applyNumberFormat="0" applyBorder="0" applyAlignment="0" applyProtection="0">
      <alignment vertical="center"/>
    </xf>
    <xf numFmtId="0" fontId="56" fillId="27" borderId="0" applyNumberFormat="0" applyBorder="0" applyAlignment="0" applyProtection="0">
      <alignment vertical="center"/>
    </xf>
    <xf numFmtId="0" fontId="61" fillId="0" borderId="11" applyNumberFormat="0" applyFill="0" applyAlignment="0" applyProtection="0">
      <alignment vertical="center"/>
    </xf>
    <xf numFmtId="0" fontId="56" fillId="15" borderId="0" applyNumberFormat="0" applyBorder="0" applyAlignment="0" applyProtection="0">
      <alignment vertical="center"/>
    </xf>
    <xf numFmtId="0" fontId="21" fillId="0" borderId="0">
      <alignment vertical="center"/>
    </xf>
    <xf numFmtId="0" fontId="62" fillId="14" borderId="12" applyNumberFormat="0" applyAlignment="0" applyProtection="0">
      <alignment vertical="center"/>
    </xf>
    <xf numFmtId="0" fontId="52" fillId="13" borderId="0" applyNumberFormat="0" applyBorder="0" applyAlignment="0" applyProtection="0">
      <alignment vertical="center"/>
    </xf>
    <xf numFmtId="0" fontId="52" fillId="9" borderId="0" applyNumberFormat="0" applyBorder="0" applyAlignment="0" applyProtection="0">
      <alignment vertical="center"/>
    </xf>
    <xf numFmtId="0" fontId="61" fillId="0" borderId="11" applyNumberFormat="0" applyFill="0" applyAlignment="0" applyProtection="0">
      <alignment vertical="center"/>
    </xf>
    <xf numFmtId="0" fontId="56" fillId="25" borderId="0" applyNumberFormat="0" applyBorder="0" applyAlignment="0" applyProtection="0">
      <alignment vertical="center"/>
    </xf>
    <xf numFmtId="0" fontId="60" fillId="12" borderId="0" applyNumberFormat="0" applyBorder="0" applyAlignment="0" applyProtection="0">
      <alignment vertical="center"/>
    </xf>
    <xf numFmtId="42" fontId="0" fillId="0" borderId="0" applyFont="0" applyFill="0" applyBorder="0" applyAlignment="0" applyProtection="0">
      <alignment vertical="center"/>
    </xf>
    <xf numFmtId="0" fontId="52" fillId="4" borderId="0" applyNumberFormat="0" applyBorder="0" applyAlignment="0" applyProtection="0">
      <alignment vertical="center"/>
    </xf>
    <xf numFmtId="0" fontId="52" fillId="11" borderId="0" applyNumberFormat="0" applyBorder="0" applyAlignment="0" applyProtection="0">
      <alignment vertical="center"/>
    </xf>
    <xf numFmtId="0" fontId="86" fillId="0" borderId="0" applyNumberFormat="0" applyFill="0" applyBorder="0" applyAlignment="0" applyProtection="0">
      <alignment vertical="top"/>
      <protection locked="0"/>
    </xf>
    <xf numFmtId="0" fontId="64" fillId="0" borderId="13" applyNumberFormat="0" applyFill="0" applyAlignment="0" applyProtection="0">
      <alignment vertical="center"/>
    </xf>
    <xf numFmtId="0" fontId="52" fillId="4" borderId="0" applyNumberFormat="0" applyBorder="0" applyAlignment="0" applyProtection="0">
      <alignment vertical="center"/>
    </xf>
    <xf numFmtId="0" fontId="56" fillId="7" borderId="0" applyNumberFormat="0" applyBorder="0" applyAlignment="0" applyProtection="0">
      <alignment vertical="center"/>
    </xf>
    <xf numFmtId="0" fontId="59" fillId="0" borderId="0" applyNumberFormat="0" applyFill="0" applyBorder="0" applyAlignment="0" applyProtection="0">
      <alignment vertical="center"/>
    </xf>
    <xf numFmtId="0" fontId="58" fillId="0" borderId="10" applyNumberFormat="0" applyFill="0" applyAlignment="0" applyProtection="0">
      <alignment vertical="center"/>
    </xf>
    <xf numFmtId="0" fontId="52" fillId="10" borderId="0" applyNumberFormat="0" applyBorder="0" applyAlignment="0" applyProtection="0">
      <alignment vertical="center"/>
    </xf>
    <xf numFmtId="0" fontId="77" fillId="20" borderId="0" applyNumberFormat="0" applyBorder="0" applyAlignment="0" applyProtection="0">
      <alignment vertical="center"/>
    </xf>
    <xf numFmtId="0" fontId="52" fillId="4" borderId="0" applyNumberFormat="0" applyBorder="0" applyAlignment="0" applyProtection="0">
      <alignment vertical="center"/>
    </xf>
    <xf numFmtId="0" fontId="21" fillId="0" borderId="0"/>
    <xf numFmtId="0" fontId="52" fillId="19" borderId="0" applyNumberFormat="0" applyBorder="0" applyAlignment="0" applyProtection="0">
      <alignment vertical="center"/>
    </xf>
    <xf numFmtId="0" fontId="52" fillId="10" borderId="0" applyNumberFormat="0" applyBorder="0" applyAlignment="0" applyProtection="0">
      <alignment vertical="center"/>
    </xf>
    <xf numFmtId="0" fontId="56" fillId="17" borderId="0" applyNumberFormat="0" applyBorder="0" applyAlignment="0" applyProtection="0">
      <alignment vertical="center"/>
    </xf>
    <xf numFmtId="0" fontId="75" fillId="0" borderId="17" applyNumberFormat="0" applyFill="0" applyAlignment="0" applyProtection="0">
      <alignment vertical="center"/>
    </xf>
    <xf numFmtId="0" fontId="52" fillId="9" borderId="0" applyNumberFormat="0" applyBorder="0" applyAlignment="0" applyProtection="0">
      <alignment vertical="center"/>
    </xf>
    <xf numFmtId="0" fontId="57" fillId="8" borderId="0" applyNumberFormat="0" applyBorder="0" applyAlignment="0" applyProtection="0">
      <alignment vertical="center"/>
    </xf>
    <xf numFmtId="0" fontId="56" fillId="7" borderId="0" applyNumberFormat="0" applyBorder="0" applyAlignment="0" applyProtection="0">
      <alignment vertical="center"/>
    </xf>
    <xf numFmtId="0" fontId="52" fillId="13" borderId="0" applyNumberFormat="0" applyBorder="0" applyAlignment="0" applyProtection="0">
      <alignment vertical="center"/>
    </xf>
    <xf numFmtId="0" fontId="55" fillId="6" borderId="9" applyNumberFormat="0" applyAlignment="0" applyProtection="0">
      <alignment vertical="center"/>
    </xf>
    <xf numFmtId="0" fontId="68" fillId="0" borderId="14" applyNumberFormat="0" applyFill="0" applyAlignment="0" applyProtection="0">
      <alignment vertical="center"/>
    </xf>
    <xf numFmtId="0" fontId="54" fillId="5" borderId="8" applyNumberFormat="0" applyAlignment="0" applyProtection="0">
      <alignment vertical="center"/>
    </xf>
    <xf numFmtId="0" fontId="53" fillId="4" borderId="0" applyNumberFormat="0" applyBorder="0" applyAlignment="0" applyProtection="0">
      <alignment vertical="center"/>
    </xf>
    <xf numFmtId="0" fontId="52" fillId="4" borderId="0" applyNumberFormat="0" applyBorder="0" applyAlignment="0" applyProtection="0">
      <alignment vertical="center"/>
    </xf>
  </cellStyleXfs>
  <cellXfs count="251">
    <xf numFmtId="0" fontId="0" fillId="0" borderId="0" xfId="0">
      <alignment vertical="center"/>
    </xf>
    <xf numFmtId="0" fontId="1" fillId="0" borderId="0" xfId="1398" applyFont="1" applyFill="1">
      <alignment vertical="center"/>
    </xf>
    <xf numFmtId="0" fontId="2" fillId="0" borderId="0" xfId="1398" applyFont="1" applyFill="1">
      <alignment vertical="center"/>
    </xf>
    <xf numFmtId="0" fontId="3" fillId="0" borderId="0" xfId="1398" applyFill="1">
      <alignment vertical="center"/>
    </xf>
    <xf numFmtId="0" fontId="4" fillId="0" borderId="0" xfId="564" applyFont="1" applyFill="1" applyBorder="1" applyAlignment="1">
      <alignment horizontal="center" vertical="center" wrapText="1"/>
    </xf>
    <xf numFmtId="0" fontId="5" fillId="0" borderId="0" xfId="564" applyFont="1" applyFill="1" applyBorder="1" applyAlignment="1">
      <alignment vertical="center" wrapText="1"/>
    </xf>
    <xf numFmtId="0" fontId="3" fillId="0" borderId="0" xfId="564" applyFill="1">
      <alignment vertical="center"/>
    </xf>
    <xf numFmtId="0" fontId="6" fillId="0" borderId="1" xfId="564" applyFont="1" applyFill="1" applyBorder="1" applyAlignment="1">
      <alignment horizontal="center" vertical="center" wrapText="1"/>
    </xf>
    <xf numFmtId="0" fontId="2" fillId="0" borderId="1" xfId="564" applyFont="1" applyFill="1" applyBorder="1" applyAlignment="1">
      <alignment horizontal="center" vertical="center"/>
    </xf>
    <xf numFmtId="9" fontId="2" fillId="0" borderId="1" xfId="564" applyNumberFormat="1" applyFont="1" applyFill="1" applyBorder="1" applyAlignment="1">
      <alignment horizontal="center" vertical="center"/>
    </xf>
    <xf numFmtId="10" fontId="2" fillId="0" borderId="1" xfId="564" applyNumberFormat="1" applyFont="1" applyFill="1" applyBorder="1" applyAlignment="1">
      <alignment horizontal="center" vertical="center"/>
    </xf>
    <xf numFmtId="214" fontId="2" fillId="0" borderId="1" xfId="564" applyNumberFormat="1" applyFont="1" applyFill="1" applyBorder="1" applyAlignment="1">
      <alignment horizontal="center" vertical="center"/>
    </xf>
    <xf numFmtId="0" fontId="7" fillId="0" borderId="0" xfId="252" applyFont="1" applyFill="1">
      <alignment vertical="center"/>
    </xf>
    <xf numFmtId="0" fontId="8" fillId="0" borderId="0" xfId="654" applyFont="1" applyFill="1" applyAlignment="1">
      <alignment vertical="center"/>
    </xf>
    <xf numFmtId="0" fontId="3" fillId="0" borderId="0" xfId="252" applyFill="1">
      <alignment vertical="center"/>
    </xf>
    <xf numFmtId="0" fontId="4" fillId="0" borderId="0" xfId="193" applyFont="1" applyFill="1" applyBorder="1" applyAlignment="1">
      <alignment horizontal="center" vertical="center" wrapText="1"/>
    </xf>
    <xf numFmtId="0" fontId="9" fillId="0" borderId="0" xfId="193" applyFont="1" applyFill="1" applyAlignment="1">
      <alignment vertical="center"/>
    </xf>
    <xf numFmtId="0" fontId="10" fillId="0" borderId="0" xfId="193" applyFont="1" applyFill="1" applyBorder="1" applyAlignment="1">
      <alignment horizontal="right" vertical="center" wrapText="1"/>
    </xf>
    <xf numFmtId="0" fontId="11" fillId="0" borderId="1" xfId="193" applyFont="1" applyFill="1" applyBorder="1" applyAlignment="1">
      <alignment horizontal="center" vertical="center" wrapText="1"/>
    </xf>
    <xf numFmtId="0" fontId="10" fillId="0" borderId="1" xfId="193" applyFont="1" applyFill="1" applyBorder="1" applyAlignment="1">
      <alignment horizontal="left" vertical="center" wrapText="1"/>
    </xf>
    <xf numFmtId="3" fontId="9" fillId="0" borderId="1" xfId="193" applyNumberFormat="1" applyFont="1" applyFill="1" applyBorder="1" applyAlignment="1">
      <alignment horizontal="right" vertical="center" wrapText="1"/>
    </xf>
    <xf numFmtId="0" fontId="9" fillId="0" borderId="1" xfId="193" applyFont="1" applyFill="1" applyBorder="1" applyAlignment="1">
      <alignment horizontal="left" vertical="center" wrapText="1"/>
    </xf>
    <xf numFmtId="3" fontId="9" fillId="0" borderId="1" xfId="91" applyNumberFormat="1" applyFont="1" applyFill="1" applyBorder="1" applyAlignment="1">
      <alignment horizontal="right" vertical="center" wrapText="1"/>
    </xf>
    <xf numFmtId="0" fontId="9" fillId="0" borderId="0" xfId="193" applyFont="1" applyFill="1" applyBorder="1" applyAlignment="1">
      <alignment vertical="center" wrapText="1"/>
    </xf>
    <xf numFmtId="0" fontId="2" fillId="0" borderId="0" xfId="1398" applyFont="1" applyFill="1" applyAlignment="1">
      <alignment vertical="center"/>
    </xf>
    <xf numFmtId="0" fontId="2" fillId="0" borderId="0" xfId="1398" applyFont="1" applyFill="1" applyAlignment="1">
      <alignment horizontal="right" vertical="center"/>
    </xf>
    <xf numFmtId="211" fontId="2" fillId="0" borderId="0" xfId="1398" applyNumberFormat="1" applyFont="1" applyFill="1" applyAlignment="1">
      <alignment vertical="center"/>
    </xf>
    <xf numFmtId="9" fontId="2" fillId="0" borderId="0" xfId="1149" applyFont="1">
      <alignment vertical="center"/>
    </xf>
    <xf numFmtId="0" fontId="12" fillId="0" borderId="0" xfId="564" applyFont="1" applyFill="1" applyAlignment="1">
      <alignment horizontal="center" vertical="center"/>
    </xf>
    <xf numFmtId="0" fontId="13" fillId="0" borderId="0" xfId="564" applyFont="1" applyFill="1" applyAlignment="1">
      <alignment horizontal="center" vertical="center"/>
    </xf>
    <xf numFmtId="0" fontId="2" fillId="0" borderId="0" xfId="564" applyFont="1" applyFill="1" applyAlignment="1">
      <alignment vertical="center"/>
    </xf>
    <xf numFmtId="0" fontId="14" fillId="0" borderId="1" xfId="564" applyFont="1" applyFill="1" applyBorder="1" applyAlignment="1">
      <alignment horizontal="center" vertical="center"/>
    </xf>
    <xf numFmtId="0" fontId="15" fillId="0" borderId="1" xfId="564"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193"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 xfId="564" applyFont="1" applyFill="1" applyBorder="1" applyAlignment="1">
      <alignment vertical="center"/>
    </xf>
    <xf numFmtId="211" fontId="13" fillId="0" borderId="0" xfId="564" applyNumberFormat="1" applyFont="1" applyFill="1" applyAlignment="1">
      <alignment horizontal="center" vertical="center"/>
    </xf>
    <xf numFmtId="0" fontId="2" fillId="0" borderId="0" xfId="564" applyFont="1" applyFill="1" applyAlignment="1">
      <alignment horizontal="right" vertical="center"/>
    </xf>
    <xf numFmtId="211" fontId="2" fillId="0" borderId="0" xfId="564" applyNumberFormat="1" applyFont="1" applyFill="1" applyAlignment="1">
      <alignment vertical="center"/>
    </xf>
    <xf numFmtId="0" fontId="19" fillId="0" borderId="0" xfId="564" applyFont="1" applyFill="1" applyBorder="1" applyAlignment="1">
      <alignment horizontal="right" vertical="center"/>
    </xf>
    <xf numFmtId="0" fontId="14" fillId="0" borderId="0" xfId="564" applyFont="1" applyFill="1" applyBorder="1" applyAlignment="1">
      <alignment horizontal="right" vertical="center"/>
    </xf>
    <xf numFmtId="211" fontId="14" fillId="0" borderId="1" xfId="564" applyNumberFormat="1" applyFont="1" applyFill="1" applyBorder="1" applyAlignment="1">
      <alignment horizontal="center" vertical="center" wrapText="1"/>
    </xf>
    <xf numFmtId="0" fontId="14" fillId="0" borderId="1" xfId="564" applyFont="1" applyFill="1" applyBorder="1" applyAlignment="1">
      <alignment horizontal="center" vertical="center" wrapText="1"/>
    </xf>
    <xf numFmtId="9" fontId="14" fillId="0" borderId="1" xfId="1250" applyFont="1" applyBorder="1" applyAlignment="1">
      <alignment horizontal="center" vertical="center" wrapText="1"/>
    </xf>
    <xf numFmtId="200" fontId="20" fillId="0" borderId="1" xfId="193" applyNumberFormat="1" applyFont="1" applyFill="1" applyBorder="1" applyAlignment="1">
      <alignment horizontal="center" vertical="center" wrapText="1"/>
    </xf>
    <xf numFmtId="211" fontId="20" fillId="0" borderId="1" xfId="0" applyNumberFormat="1" applyFont="1" applyFill="1" applyBorder="1" applyAlignment="1">
      <alignment horizontal="center" vertical="center" wrapText="1"/>
    </xf>
    <xf numFmtId="9" fontId="14" fillId="0" borderId="1" xfId="1250" applyFont="1" applyFill="1" applyBorder="1" applyAlignment="1">
      <alignment horizontal="center" vertical="center" wrapText="1"/>
    </xf>
    <xf numFmtId="200" fontId="14" fillId="0" borderId="1" xfId="564" applyNumberFormat="1" applyFont="1" applyFill="1" applyBorder="1" applyAlignment="1">
      <alignment horizontal="center" vertical="center"/>
    </xf>
    <xf numFmtId="191" fontId="14" fillId="0" borderId="1" xfId="564" applyNumberFormat="1" applyFont="1" applyFill="1" applyBorder="1" applyAlignment="1">
      <alignment horizontal="center" vertical="center"/>
    </xf>
    <xf numFmtId="0" fontId="21" fillId="0" borderId="0" xfId="654" applyAlignment="1">
      <alignment horizontal="center" vertical="center"/>
    </xf>
    <xf numFmtId="0" fontId="21" fillId="0" borderId="0" xfId="654" applyAlignment="1">
      <alignment vertical="center"/>
    </xf>
    <xf numFmtId="0" fontId="3" fillId="0" borderId="0" xfId="252">
      <alignment vertical="center"/>
    </xf>
    <xf numFmtId="211" fontId="3" fillId="0" borderId="0" xfId="252" applyNumberFormat="1">
      <alignment vertical="center"/>
    </xf>
    <xf numFmtId="0" fontId="3" fillId="0" borderId="0" xfId="614">
      <alignment vertical="center"/>
    </xf>
    <xf numFmtId="0" fontId="22" fillId="0" borderId="0" xfId="614" applyFont="1" applyBorder="1" applyAlignment="1">
      <alignment horizontal="center" vertical="center" wrapText="1"/>
    </xf>
    <xf numFmtId="0" fontId="23" fillId="0" borderId="2" xfId="614" applyFont="1" applyBorder="1" applyAlignment="1">
      <alignment vertical="center" wrapText="1"/>
    </xf>
    <xf numFmtId="0" fontId="11" fillId="0" borderId="1" xfId="193" applyFont="1" applyBorder="1" applyAlignment="1">
      <alignment horizontal="center" vertical="center" wrapText="1"/>
    </xf>
    <xf numFmtId="0" fontId="21" fillId="0" borderId="1" xfId="193" applyBorder="1" applyAlignment="1">
      <alignment horizontal="center" vertical="center"/>
    </xf>
    <xf numFmtId="0" fontId="18" fillId="0" borderId="1" xfId="0" applyFont="1" applyFill="1" applyBorder="1" applyAlignment="1">
      <alignment horizontal="center" vertical="center" wrapText="1"/>
    </xf>
    <xf numFmtId="0" fontId="11" fillId="0" borderId="3" xfId="193" applyFont="1" applyBorder="1" applyAlignment="1">
      <alignment horizontal="center" vertical="center" wrapText="1"/>
    </xf>
    <xf numFmtId="0" fontId="11" fillId="0" borderId="4" xfId="193" applyFont="1" applyBorder="1" applyAlignment="1">
      <alignment horizontal="center" vertical="center" wrapText="1"/>
    </xf>
    <xf numFmtId="0" fontId="10" fillId="0" borderId="0" xfId="193" applyFont="1" applyAlignment="1">
      <alignment horizontal="center" vertical="center" wrapText="1"/>
    </xf>
    <xf numFmtId="211" fontId="22" fillId="0" borderId="0" xfId="614" applyNumberFormat="1" applyFont="1" applyBorder="1" applyAlignment="1">
      <alignment horizontal="center" vertical="center" wrapText="1"/>
    </xf>
    <xf numFmtId="211" fontId="10" fillId="0" borderId="2" xfId="614" applyNumberFormat="1" applyFont="1" applyBorder="1" applyAlignment="1">
      <alignment vertical="center" wrapText="1"/>
    </xf>
    <xf numFmtId="211" fontId="11" fillId="0" borderId="1" xfId="193" applyNumberFormat="1" applyFont="1" applyBorder="1" applyAlignment="1">
      <alignment horizontal="center" vertical="center" wrapText="1"/>
    </xf>
    <xf numFmtId="191" fontId="20" fillId="0" borderId="1" xfId="193" applyNumberFormat="1" applyFont="1" applyFill="1" applyBorder="1" applyAlignment="1">
      <alignment horizontal="center" vertical="center" wrapText="1"/>
    </xf>
    <xf numFmtId="0" fontId="11" fillId="0" borderId="5" xfId="193" applyFont="1" applyBorder="1" applyAlignment="1">
      <alignment horizontal="center" vertical="center" wrapText="1"/>
    </xf>
    <xf numFmtId="211" fontId="20" fillId="0" borderId="1" xfId="0" applyNumberFormat="1" applyFont="1" applyFill="1" applyBorder="1" applyAlignment="1">
      <alignment vertical="center" wrapText="1"/>
    </xf>
    <xf numFmtId="199" fontId="21" fillId="0" borderId="0" xfId="654" applyNumberFormat="1" applyAlignment="1">
      <alignment vertical="center"/>
    </xf>
    <xf numFmtId="0" fontId="4" fillId="0" borderId="0" xfId="193" applyFont="1" applyBorder="1" applyAlignment="1">
      <alignment horizontal="center" vertical="center" wrapText="1"/>
    </xf>
    <xf numFmtId="0" fontId="24" fillId="0" borderId="0" xfId="193" applyFont="1" applyBorder="1" applyAlignment="1">
      <alignment vertical="center" wrapText="1"/>
    </xf>
    <xf numFmtId="0" fontId="8" fillId="0" borderId="0" xfId="193" applyFont="1" applyAlignment="1">
      <alignment vertical="center"/>
    </xf>
    <xf numFmtId="0" fontId="11" fillId="0" borderId="6" xfId="193" applyFont="1" applyBorder="1" applyAlignment="1">
      <alignment horizontal="center" vertical="center" wrapText="1"/>
    </xf>
    <xf numFmtId="0" fontId="25" fillId="0" borderId="6" xfId="193" applyFont="1" applyBorder="1" applyAlignment="1">
      <alignment horizontal="center" vertical="center" wrapText="1"/>
    </xf>
    <xf numFmtId="199" fontId="10" fillId="0" borderId="6" xfId="193" applyNumberFormat="1" applyFont="1" applyBorder="1" applyAlignment="1">
      <alignment horizontal="center" vertical="center" wrapText="1"/>
    </xf>
    <xf numFmtId="198" fontId="9" fillId="0" borderId="6" xfId="1144" applyNumberFormat="1" applyFont="1" applyFill="1" applyBorder="1" applyAlignment="1" applyProtection="1">
      <alignment vertical="center" wrapText="1"/>
    </xf>
    <xf numFmtId="0" fontId="10" fillId="0" borderId="0" xfId="193" applyFont="1" applyBorder="1" applyAlignment="1">
      <alignment vertical="center" wrapText="1"/>
    </xf>
    <xf numFmtId="0" fontId="10" fillId="0" borderId="0" xfId="193" applyFont="1" applyBorder="1" applyAlignment="1">
      <alignment horizontal="right" vertical="center" wrapText="1"/>
    </xf>
    <xf numFmtId="0" fontId="21" fillId="0" borderId="0" xfId="654" applyBorder="1" applyAlignment="1">
      <alignment vertical="center"/>
    </xf>
    <xf numFmtId="199" fontId="21" fillId="0" borderId="0" xfId="654" applyNumberFormat="1" applyBorder="1" applyAlignment="1">
      <alignment vertical="center"/>
    </xf>
    <xf numFmtId="0" fontId="0" fillId="0" borderId="0" xfId="0" applyFill="1" applyAlignment="1"/>
    <xf numFmtId="0" fontId="0" fillId="0" borderId="0" xfId="0" applyAlignment="1"/>
    <xf numFmtId="0" fontId="21" fillId="0" borderId="0" xfId="193" applyAlignment="1">
      <alignment vertical="center"/>
    </xf>
    <xf numFmtId="0" fontId="26" fillId="0" borderId="0" xfId="0" applyNumberFormat="1" applyFont="1" applyFill="1" applyAlignment="1" applyProtection="1">
      <alignment horizontal="center" vertical="center"/>
    </xf>
    <xf numFmtId="0" fontId="27" fillId="0" borderId="0" xfId="0" applyNumberFormat="1" applyFont="1" applyFill="1" applyAlignment="1" applyProtection="1">
      <alignment horizontal="right" vertical="center"/>
    </xf>
    <xf numFmtId="0" fontId="28" fillId="0" borderId="1" xfId="0" applyNumberFormat="1" applyFont="1" applyFill="1" applyBorder="1" applyAlignment="1" applyProtection="1">
      <alignment horizontal="center" vertical="center"/>
    </xf>
    <xf numFmtId="0" fontId="28" fillId="0" borderId="1" xfId="0"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center" vertical="center"/>
    </xf>
    <xf numFmtId="3" fontId="27" fillId="0" borderId="1" xfId="0" applyNumberFormat="1" applyFont="1" applyFill="1" applyBorder="1" applyAlignment="1" applyProtection="1">
      <alignment horizontal="right" vertical="center"/>
    </xf>
    <xf numFmtId="0" fontId="27" fillId="0" borderId="1" xfId="0" applyNumberFormat="1" applyFont="1" applyFill="1" applyBorder="1" applyAlignment="1" applyProtection="1">
      <alignment vertical="center"/>
    </xf>
    <xf numFmtId="0" fontId="29" fillId="0" borderId="0" xfId="0" applyFont="1" applyFill="1" applyAlignment="1"/>
    <xf numFmtId="0" fontId="27" fillId="0" borderId="1" xfId="0" applyNumberFormat="1" applyFont="1" applyFill="1" applyBorder="1" applyAlignment="1" applyProtection="1">
      <alignment horizontal="right" vertical="center"/>
    </xf>
    <xf numFmtId="0" fontId="4" fillId="0" borderId="0" xfId="460" applyFont="1" applyAlignment="1">
      <alignment horizontal="center"/>
    </xf>
    <xf numFmtId="0" fontId="27" fillId="0" borderId="0" xfId="193" applyFont="1" applyBorder="1" applyAlignment="1">
      <alignment horizontal="left" vertical="center"/>
    </xf>
    <xf numFmtId="0" fontId="27" fillId="0" borderId="0" xfId="193" applyFont="1" applyBorder="1" applyAlignment="1">
      <alignment horizontal="center" vertical="center"/>
    </xf>
    <xf numFmtId="0" fontId="11" fillId="0" borderId="1" xfId="460" applyFont="1" applyBorder="1" applyAlignment="1">
      <alignment horizontal="center" vertical="center"/>
    </xf>
    <xf numFmtId="0" fontId="11" fillId="0" borderId="1" xfId="460" applyFont="1" applyBorder="1" applyAlignment="1">
      <alignment horizontal="center" vertical="center" wrapText="1"/>
    </xf>
    <xf numFmtId="0" fontId="30" fillId="0" borderId="1" xfId="460" applyFont="1" applyBorder="1" applyAlignment="1">
      <alignment horizontal="center" vertical="center" wrapText="1"/>
    </xf>
    <xf numFmtId="0" fontId="31" fillId="0" borderId="1" xfId="460" applyFont="1" applyFill="1" applyBorder="1" applyAlignment="1">
      <alignment horizontal="center" vertical="center"/>
    </xf>
    <xf numFmtId="3" fontId="32" fillId="0" borderId="1" xfId="232" applyNumberFormat="1" applyFont="1" applyFill="1" applyBorder="1" applyAlignment="1">
      <alignment vertical="center"/>
    </xf>
    <xf numFmtId="197" fontId="32" fillId="0" borderId="1" xfId="232" applyNumberFormat="1" applyFont="1" applyFill="1" applyBorder="1" applyAlignment="1">
      <alignment horizontal="right" vertical="center"/>
    </xf>
    <xf numFmtId="0" fontId="31" fillId="0" borderId="1" xfId="460" applyFont="1" applyBorder="1" applyAlignment="1">
      <alignment horizontal="left" vertical="center"/>
    </xf>
    <xf numFmtId="197" fontId="9" fillId="0" borderId="1" xfId="232" applyNumberFormat="1" applyFont="1" applyFill="1" applyBorder="1" applyAlignment="1">
      <alignment horizontal="right" vertical="center"/>
    </xf>
    <xf numFmtId="0" fontId="31" fillId="0" borderId="1" xfId="460" applyFont="1" applyFill="1" applyBorder="1" applyAlignment="1">
      <alignment vertical="center"/>
    </xf>
    <xf numFmtId="0" fontId="10" fillId="0" borderId="1" xfId="460" applyFont="1" applyFill="1" applyBorder="1" applyAlignment="1">
      <alignment horizontal="left" vertical="center" indent="1"/>
    </xf>
    <xf numFmtId="3" fontId="9" fillId="0" borderId="1" xfId="232" applyNumberFormat="1" applyFont="1" applyFill="1" applyBorder="1" applyAlignment="1">
      <alignment vertical="center"/>
    </xf>
    <xf numFmtId="197" fontId="9" fillId="0" borderId="1" xfId="232" applyNumberFormat="1" applyFont="1" applyFill="1" applyBorder="1" applyAlignment="1">
      <alignment horizontal="center" vertical="center"/>
    </xf>
    <xf numFmtId="0" fontId="31" fillId="0" borderId="1" xfId="460" applyFont="1" applyFill="1" applyBorder="1" applyAlignment="1">
      <alignment horizontal="left" vertical="center"/>
    </xf>
    <xf numFmtId="0" fontId="10" fillId="0" borderId="1" xfId="460" applyFont="1" applyFill="1" applyBorder="1" applyAlignment="1" applyProtection="1">
      <alignment horizontal="left" vertical="center" indent="1"/>
      <protection locked="0"/>
    </xf>
    <xf numFmtId="204" fontId="32" fillId="0" borderId="1" xfId="232" applyNumberFormat="1" applyFont="1" applyFill="1" applyBorder="1" applyAlignment="1">
      <alignment horizontal="center" vertical="center"/>
    </xf>
    <xf numFmtId="214" fontId="21" fillId="0" borderId="0" xfId="193" applyNumberFormat="1" applyAlignment="1">
      <alignment vertical="center"/>
    </xf>
    <xf numFmtId="0" fontId="10" fillId="0" borderId="2" xfId="460" applyFont="1" applyBorder="1" applyAlignment="1">
      <alignment horizontal="right" vertical="center"/>
    </xf>
    <xf numFmtId="3" fontId="32" fillId="0" borderId="1" xfId="460" applyNumberFormat="1" applyFont="1" applyFill="1" applyBorder="1" applyAlignment="1">
      <alignment vertical="center"/>
    </xf>
    <xf numFmtId="204" fontId="32" fillId="0" borderId="1" xfId="232" applyNumberFormat="1" applyFont="1" applyFill="1" applyBorder="1" applyAlignment="1">
      <alignment horizontal="right" vertical="center"/>
    </xf>
    <xf numFmtId="197" fontId="32" fillId="0" borderId="1" xfId="232" applyNumberFormat="1" applyFont="1" applyFill="1" applyBorder="1" applyAlignment="1">
      <alignment horizontal="center" vertical="center"/>
    </xf>
    <xf numFmtId="3" fontId="9" fillId="2" borderId="1" xfId="460" applyNumberFormat="1" applyFont="1" applyFill="1" applyBorder="1">
      <alignment vertical="center"/>
    </xf>
    <xf numFmtId="3" fontId="32" fillId="0" borderId="1" xfId="460" applyNumberFormat="1" applyFont="1" applyFill="1" applyBorder="1">
      <alignment vertical="center"/>
    </xf>
    <xf numFmtId="3" fontId="9" fillId="0" borderId="1" xfId="460" applyNumberFormat="1" applyFont="1" applyFill="1" applyBorder="1">
      <alignment vertical="center"/>
    </xf>
    <xf numFmtId="0" fontId="0" fillId="0" borderId="0" xfId="0" applyFont="1" applyFill="1" applyAlignment="1"/>
    <xf numFmtId="0" fontId="4"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right" vertical="center"/>
    </xf>
    <xf numFmtId="0" fontId="11" fillId="0" borderId="1" xfId="0" applyNumberFormat="1" applyFont="1" applyFill="1" applyBorder="1" applyAlignment="1" applyProtection="1">
      <alignment horizontal="center" vertical="center"/>
    </xf>
    <xf numFmtId="0" fontId="31"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center" vertical="center"/>
    </xf>
    <xf numFmtId="3" fontId="32" fillId="0" borderId="1" xfId="0" applyNumberFormat="1" applyFont="1" applyFill="1" applyBorder="1" applyAlignment="1" applyProtection="1">
      <alignment horizontal="right" vertical="center"/>
    </xf>
    <xf numFmtId="3" fontId="9" fillId="0" borderId="1" xfId="0" applyNumberFormat="1" applyFont="1" applyFill="1" applyBorder="1" applyAlignment="1" applyProtection="1">
      <alignment horizontal="right" vertical="center"/>
    </xf>
    <xf numFmtId="0" fontId="10" fillId="0" borderId="1" xfId="0" applyNumberFormat="1" applyFont="1" applyFill="1" applyBorder="1" applyAlignment="1" applyProtection="1">
      <alignment vertical="center"/>
    </xf>
    <xf numFmtId="3" fontId="9" fillId="0" borderId="1" xfId="0" applyNumberFormat="1" applyFont="1" applyFill="1" applyBorder="1" applyAlignment="1" applyProtection="1">
      <alignment vertical="center"/>
    </xf>
    <xf numFmtId="0" fontId="9" fillId="0" borderId="1" xfId="0" applyNumberFormat="1" applyFont="1" applyFill="1" applyBorder="1" applyAlignment="1" applyProtection="1">
      <alignment vertical="center"/>
    </xf>
    <xf numFmtId="3" fontId="9"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8" fillId="0" borderId="1" xfId="0" applyNumberFormat="1" applyFont="1" applyFill="1" applyBorder="1" applyAlignment="1" applyProtection="1">
      <alignment horizontal="left" vertical="center"/>
    </xf>
    <xf numFmtId="0" fontId="27" fillId="0" borderId="1" xfId="0" applyNumberFormat="1" applyFont="1" applyFill="1" applyBorder="1" applyAlignment="1" applyProtection="1">
      <alignment horizontal="left" vertical="center"/>
    </xf>
    <xf numFmtId="0" fontId="28" fillId="0" borderId="1" xfId="0" applyNumberFormat="1" applyFont="1" applyFill="1" applyBorder="1" applyAlignment="1" applyProtection="1">
      <alignment vertical="center"/>
    </xf>
    <xf numFmtId="0" fontId="33" fillId="0" borderId="0" xfId="602" applyFont="1" applyFill="1" applyBorder="1" applyAlignment="1">
      <alignment horizontal="center"/>
    </xf>
    <xf numFmtId="0" fontId="13" fillId="0" borderId="0" xfId="602" applyFont="1" applyFill="1" applyBorder="1" applyAlignment="1">
      <alignment horizontal="center"/>
    </xf>
    <xf numFmtId="0" fontId="34" fillId="0" borderId="0" xfId="602" applyFont="1" applyFill="1" applyBorder="1" applyAlignment="1">
      <alignment horizontal="center" vertical="center"/>
    </xf>
    <xf numFmtId="0" fontId="35" fillId="0" borderId="0" xfId="602" applyFont="1" applyFill="1" applyBorder="1" applyAlignment="1">
      <alignment horizontal="center" vertical="center"/>
    </xf>
    <xf numFmtId="0" fontId="9" fillId="0" borderId="0" xfId="602" applyFont="1" applyFill="1" applyBorder="1" applyAlignment="1">
      <alignment horizontal="right" vertical="center"/>
    </xf>
    <xf numFmtId="214" fontId="18" fillId="0" borderId="0" xfId="321" applyNumberFormat="1" applyFont="1" applyFill="1" applyBorder="1" applyAlignment="1" applyProtection="1">
      <alignment horizontal="right" vertical="center"/>
      <protection locked="0"/>
    </xf>
    <xf numFmtId="14" fontId="11" fillId="0" borderId="1" xfId="83" applyNumberFormat="1" applyFont="1" applyFill="1" applyBorder="1" applyAlignment="1" applyProtection="1">
      <alignment horizontal="center" vertical="center"/>
      <protection locked="0"/>
    </xf>
    <xf numFmtId="189" fontId="36" fillId="0" borderId="1" xfId="83" applyNumberFormat="1" applyFont="1" applyFill="1" applyBorder="1" applyAlignment="1" applyProtection="1">
      <alignment horizontal="center" vertical="center" wrapText="1"/>
      <protection locked="0"/>
    </xf>
    <xf numFmtId="0" fontId="31" fillId="0" borderId="1" xfId="538" applyFont="1" applyFill="1" applyBorder="1" applyAlignment="1">
      <alignment horizontal="center" vertical="center"/>
    </xf>
    <xf numFmtId="200" fontId="37" fillId="0" borderId="1" xfId="321" applyNumberFormat="1" applyFont="1" applyFill="1" applyBorder="1" applyAlignment="1">
      <alignment horizontal="right" vertical="center"/>
    </xf>
    <xf numFmtId="0" fontId="38" fillId="0" borderId="1" xfId="0" applyFont="1" applyFill="1" applyBorder="1">
      <alignment vertical="center"/>
    </xf>
    <xf numFmtId="0" fontId="39" fillId="0" borderId="1" xfId="0" applyFont="1" applyFill="1" applyBorder="1">
      <alignment vertical="center"/>
    </xf>
    <xf numFmtId="0" fontId="18" fillId="0" borderId="1" xfId="0" applyFont="1" applyFill="1" applyBorder="1" applyAlignment="1">
      <alignment horizontal="left" vertical="center" indent="1"/>
    </xf>
    <xf numFmtId="0" fontId="0" fillId="0" borderId="1" xfId="0" applyFill="1" applyBorder="1">
      <alignment vertical="center"/>
    </xf>
    <xf numFmtId="0" fontId="0" fillId="0" borderId="0" xfId="0" applyFill="1">
      <alignment vertical="center"/>
    </xf>
    <xf numFmtId="0" fontId="40" fillId="0" borderId="1" xfId="321" applyFont="1" applyFill="1" applyBorder="1" applyAlignment="1">
      <alignment horizontal="center" vertical="center"/>
    </xf>
    <xf numFmtId="198" fontId="9" fillId="0" borderId="1" xfId="1144" applyNumberFormat="1" applyFont="1" applyFill="1" applyBorder="1" applyAlignment="1">
      <alignment vertical="center" wrapText="1"/>
    </xf>
    <xf numFmtId="0" fontId="0" fillId="0" borderId="0" xfId="0" applyAlignment="1">
      <alignment vertical="center"/>
    </xf>
    <xf numFmtId="0" fontId="40" fillId="0" borderId="0" xfId="0" applyFont="1" applyFill="1" applyAlignment="1"/>
    <xf numFmtId="0" fontId="9" fillId="0" borderId="0" xfId="0" applyNumberFormat="1" applyFont="1" applyFill="1" applyAlignment="1" applyProtection="1">
      <alignment horizontal="right" vertical="center"/>
    </xf>
    <xf numFmtId="0" fontId="32" fillId="0" borderId="1" xfId="0" applyNumberFormat="1" applyFont="1" applyFill="1" applyBorder="1" applyAlignment="1" applyProtection="1">
      <alignment vertical="center"/>
    </xf>
    <xf numFmtId="0" fontId="32" fillId="0" borderId="1" xfId="0" applyNumberFormat="1" applyFont="1" applyFill="1" applyBorder="1" applyAlignment="1" applyProtection="1">
      <alignment horizontal="left" vertical="center"/>
    </xf>
    <xf numFmtId="189" fontId="2" fillId="0" borderId="1" xfId="504" applyNumberFormat="1" applyFont="1" applyBorder="1" applyAlignment="1">
      <alignment horizontal="center" vertical="center"/>
    </xf>
    <xf numFmtId="0" fontId="9" fillId="0" borderId="1"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left" vertical="center" indent="1"/>
    </xf>
    <xf numFmtId="189" fontId="9" fillId="0" borderId="1" xfId="504" applyNumberFormat="1" applyFont="1" applyFill="1" applyBorder="1" applyAlignment="1">
      <alignment horizontal="center" vertical="center"/>
    </xf>
    <xf numFmtId="0" fontId="10" fillId="0" borderId="1" xfId="0" applyNumberFormat="1" applyFont="1" applyFill="1" applyBorder="1" applyAlignment="1" applyProtection="1">
      <alignment horizontal="left" vertical="center"/>
    </xf>
    <xf numFmtId="189" fontId="9" fillId="0" borderId="1" xfId="504" applyNumberFormat="1" applyFont="1" applyFill="1" applyBorder="1" applyAlignment="1">
      <alignment horizontal="right" vertical="center"/>
    </xf>
    <xf numFmtId="189" fontId="2" fillId="0" borderId="1" xfId="504" applyNumberFormat="1" applyFont="1" applyBorder="1" applyAlignment="1">
      <alignment horizontal="right" vertical="center"/>
    </xf>
    <xf numFmtId="0" fontId="10" fillId="0" borderId="1" xfId="0" applyNumberFormat="1" applyFont="1" applyFill="1" applyBorder="1" applyAlignment="1" applyProtection="1">
      <alignment horizontal="left" vertical="center" indent="1"/>
    </xf>
    <xf numFmtId="3" fontId="21" fillId="0" borderId="0" xfId="193" applyNumberFormat="1" applyAlignment="1">
      <alignment vertical="center"/>
    </xf>
    <xf numFmtId="3" fontId="0" fillId="0" borderId="0" xfId="0" applyNumberFormat="1" applyFont="1" applyFill="1" applyAlignment="1"/>
    <xf numFmtId="0" fontId="20" fillId="0" borderId="0" xfId="193" applyFont="1" applyBorder="1" applyAlignment="1">
      <alignment horizontal="left" vertical="center"/>
    </xf>
    <xf numFmtId="0" fontId="20" fillId="0" borderId="0" xfId="193" applyFont="1" applyBorder="1" applyAlignment="1">
      <alignment horizontal="center" vertical="center"/>
    </xf>
    <xf numFmtId="0" fontId="10" fillId="0" borderId="1" xfId="460" applyFont="1" applyFill="1" applyBorder="1" applyAlignment="1">
      <alignment horizontal="left" vertical="center"/>
    </xf>
    <xf numFmtId="0" fontId="10" fillId="0" borderId="1" xfId="460" applyFont="1" applyFill="1" applyBorder="1" applyAlignment="1">
      <alignment horizontal="left" vertical="center" indent="1" shrinkToFit="1"/>
    </xf>
    <xf numFmtId="0" fontId="10" fillId="0" borderId="1" xfId="460" applyFont="1" applyFill="1" applyBorder="1" applyAlignment="1">
      <alignment horizontal="left" vertical="center" indent="2"/>
    </xf>
    <xf numFmtId="206" fontId="21" fillId="0" borderId="0" xfId="193" applyNumberFormat="1" applyAlignment="1">
      <alignment vertical="center"/>
    </xf>
    <xf numFmtId="189" fontId="21" fillId="0" borderId="0" xfId="193" applyNumberFormat="1" applyAlignment="1">
      <alignment vertical="center"/>
    </xf>
    <xf numFmtId="194" fontId="21" fillId="0" borderId="0" xfId="193" applyNumberFormat="1" applyAlignment="1">
      <alignment vertical="center"/>
    </xf>
    <xf numFmtId="0" fontId="31" fillId="0" borderId="0" xfId="193" applyFont="1" applyBorder="1" applyAlignment="1">
      <alignment horizontal="left" vertical="center"/>
    </xf>
    <xf numFmtId="0" fontId="31" fillId="0" borderId="0" xfId="193" applyFont="1" applyBorder="1" applyAlignment="1">
      <alignment vertical="center"/>
    </xf>
    <xf numFmtId="0" fontId="10" fillId="0" borderId="0" xfId="460" applyFont="1" applyBorder="1" applyAlignment="1">
      <alignment horizontal="right" vertical="center"/>
    </xf>
    <xf numFmtId="204" fontId="37" fillId="0" borderId="1" xfId="0" applyNumberFormat="1" applyFont="1" applyBorder="1" applyAlignment="1">
      <alignment horizontal="right" vertical="center"/>
    </xf>
    <xf numFmtId="0" fontId="38" fillId="0" borderId="1" xfId="0" applyFont="1" applyBorder="1" applyAlignment="1">
      <alignment horizontal="justify" vertical="center"/>
    </xf>
    <xf numFmtId="0" fontId="18" fillId="0" borderId="1" xfId="0" applyFont="1" applyBorder="1" applyAlignment="1">
      <alignment horizontal="left" vertical="center" indent="1"/>
    </xf>
    <xf numFmtId="204" fontId="40" fillId="0" borderId="1" xfId="0" applyNumberFormat="1" applyFont="1" applyBorder="1" applyAlignment="1">
      <alignment horizontal="right" vertical="center"/>
    </xf>
    <xf numFmtId="214" fontId="9" fillId="0" borderId="1" xfId="232" applyNumberFormat="1" applyFont="1" applyFill="1" applyBorder="1" applyAlignment="1">
      <alignment horizontal="right" vertical="center"/>
    </xf>
    <xf numFmtId="0" fontId="37" fillId="0" borderId="1" xfId="0" applyFont="1" applyBorder="1" applyAlignment="1">
      <alignment horizontal="justify" vertical="center"/>
    </xf>
    <xf numFmtId="0" fontId="18" fillId="0" borderId="1" xfId="0" applyFont="1" applyBorder="1" applyAlignment="1">
      <alignment horizontal="justify" vertical="center"/>
    </xf>
    <xf numFmtId="0" fontId="40" fillId="0" borderId="1" xfId="0" applyFont="1" applyBorder="1" applyAlignment="1">
      <alignment horizontal="justify" vertical="center"/>
    </xf>
    <xf numFmtId="0" fontId="18" fillId="0" borderId="1" xfId="0" applyFont="1" applyBorder="1" applyAlignment="1">
      <alignment horizontal="left" vertical="center"/>
    </xf>
    <xf numFmtId="0" fontId="41" fillId="0" borderId="0" xfId="460" applyFont="1" applyAlignment="1"/>
    <xf numFmtId="0" fontId="31" fillId="0" borderId="0" xfId="460" applyFont="1" applyBorder="1" applyAlignment="1">
      <alignment vertical="center"/>
    </xf>
    <xf numFmtId="0" fontId="31" fillId="0" borderId="0" xfId="460" applyFont="1" applyAlignment="1">
      <alignment vertical="center"/>
    </xf>
    <xf numFmtId="0" fontId="42" fillId="0" borderId="0" xfId="504"/>
    <xf numFmtId="186" fontId="42" fillId="0" borderId="0" xfId="504" applyNumberFormat="1"/>
    <xf numFmtId="199" fontId="42" fillId="0" borderId="0" xfId="504" applyNumberFormat="1"/>
    <xf numFmtId="0" fontId="13" fillId="0" borderId="0" xfId="504" applyFont="1" applyAlignment="1">
      <alignment horizontal="center"/>
    </xf>
    <xf numFmtId="186" fontId="27" fillId="0" borderId="0" xfId="193" applyNumberFormat="1" applyFont="1" applyBorder="1" applyAlignment="1">
      <alignment vertical="center"/>
    </xf>
    <xf numFmtId="199" fontId="43" fillId="0" borderId="0" xfId="504" applyNumberFormat="1" applyFont="1" applyAlignment="1">
      <alignment horizontal="right" vertical="center"/>
    </xf>
    <xf numFmtId="186" fontId="44" fillId="0" borderId="1" xfId="504" applyNumberFormat="1" applyFont="1" applyBorder="1" applyAlignment="1">
      <alignment horizontal="center" vertical="center"/>
    </xf>
    <xf numFmtId="199" fontId="44" fillId="0" borderId="1" xfId="504" applyNumberFormat="1" applyFont="1" applyBorder="1" applyAlignment="1">
      <alignment horizontal="center" vertical="center"/>
    </xf>
    <xf numFmtId="0" fontId="45" fillId="0" borderId="1" xfId="504" applyFont="1" applyBorder="1" applyAlignment="1">
      <alignment vertical="center"/>
    </xf>
    <xf numFmtId="189" fontId="45" fillId="0" borderId="1" xfId="504" applyNumberFormat="1" applyFont="1" applyBorder="1" applyAlignment="1">
      <alignment vertical="center"/>
    </xf>
    <xf numFmtId="197" fontId="45" fillId="0" borderId="1" xfId="504" applyNumberFormat="1" applyFont="1" applyBorder="1" applyAlignment="1">
      <alignment horizontal="right" vertical="center"/>
    </xf>
    <xf numFmtId="0" fontId="43" fillId="0" borderId="1" xfId="504" applyFont="1" applyBorder="1" applyAlignment="1">
      <alignment horizontal="left" vertical="center" indent="1"/>
    </xf>
    <xf numFmtId="197" fontId="2" fillId="0" borderId="1" xfId="504" applyNumberFormat="1" applyFont="1" applyBorder="1" applyAlignment="1">
      <alignment vertical="center"/>
    </xf>
    <xf numFmtId="0" fontId="46" fillId="0" borderId="0" xfId="504" applyFont="1"/>
    <xf numFmtId="0" fontId="2" fillId="0" borderId="1" xfId="504" applyFont="1" applyBorder="1" applyAlignment="1">
      <alignment horizontal="left" vertical="center" indent="1"/>
    </xf>
    <xf numFmtId="189" fontId="2" fillId="0" borderId="1" xfId="504" applyNumberFormat="1" applyFont="1" applyBorder="1" applyAlignment="1">
      <alignment vertical="center"/>
    </xf>
    <xf numFmtId="189" fontId="45" fillId="0" borderId="1" xfId="504" applyNumberFormat="1" applyFont="1" applyBorder="1" applyAlignment="1">
      <alignment horizontal="right" vertical="center"/>
    </xf>
    <xf numFmtId="0" fontId="2" fillId="0" borderId="1" xfId="504" applyFont="1" applyBorder="1" applyAlignment="1">
      <alignment vertical="center"/>
    </xf>
    <xf numFmtId="214" fontId="2" fillId="0" borderId="1" xfId="504" applyNumberFormat="1" applyFont="1" applyBorder="1" applyAlignment="1">
      <alignment horizontal="center" vertical="center"/>
    </xf>
    <xf numFmtId="0" fontId="27" fillId="0" borderId="0" xfId="193" applyFont="1" applyBorder="1" applyAlignment="1">
      <alignment vertical="center"/>
    </xf>
    <xf numFmtId="0" fontId="34" fillId="0" borderId="0" xfId="193" applyFont="1" applyAlignment="1">
      <alignment vertical="center"/>
    </xf>
    <xf numFmtId="0" fontId="10" fillId="0" borderId="0" xfId="193" applyFont="1" applyAlignment="1">
      <alignment vertical="center"/>
    </xf>
    <xf numFmtId="0" fontId="27" fillId="0" borderId="0" xfId="460" applyFont="1" applyAlignment="1">
      <alignment vertical="center"/>
    </xf>
    <xf numFmtId="204" fontId="9" fillId="0" borderId="1" xfId="232" applyNumberFormat="1" applyFont="1" applyFill="1" applyBorder="1" applyAlignment="1">
      <alignment horizontal="right" vertical="center"/>
    </xf>
    <xf numFmtId="3" fontId="27" fillId="3" borderId="1" xfId="0" applyNumberFormat="1" applyFont="1" applyFill="1" applyBorder="1" applyAlignment="1" applyProtection="1">
      <alignment horizontal="right" vertical="center"/>
    </xf>
    <xf numFmtId="3" fontId="9" fillId="0" borderId="1" xfId="232" applyNumberFormat="1" applyFont="1" applyFill="1" applyBorder="1" applyAlignment="1">
      <alignment horizontal="center" vertical="center"/>
    </xf>
    <xf numFmtId="0" fontId="8" fillId="0" borderId="1" xfId="460" applyFont="1" applyFill="1" applyBorder="1" applyAlignment="1">
      <alignment vertical="center"/>
    </xf>
    <xf numFmtId="214" fontId="8" fillId="0" borderId="1" xfId="232" applyNumberFormat="1" applyFont="1" applyFill="1" applyBorder="1" applyAlignment="1">
      <alignment vertical="center"/>
    </xf>
    <xf numFmtId="3" fontId="9" fillId="0" borderId="1" xfId="460" applyNumberFormat="1" applyFont="1" applyFill="1" applyBorder="1" applyAlignment="1">
      <alignment horizontal="center" vertical="center"/>
    </xf>
    <xf numFmtId="197" fontId="47" fillId="0" borderId="1" xfId="232" applyNumberFormat="1" applyFont="1" applyFill="1" applyBorder="1" applyAlignment="1">
      <alignment horizontal="right" vertical="center"/>
    </xf>
    <xf numFmtId="197" fontId="8" fillId="0" borderId="1" xfId="232" applyNumberFormat="1" applyFont="1" applyFill="1" applyBorder="1" applyAlignment="1">
      <alignment horizontal="right" vertical="center"/>
    </xf>
    <xf numFmtId="193" fontId="21" fillId="0" borderId="0" xfId="193" applyNumberFormat="1" applyAlignment="1">
      <alignment vertical="center"/>
    </xf>
    <xf numFmtId="3" fontId="9" fillId="0" borderId="1" xfId="460" applyNumberFormat="1"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right" vertical="center"/>
    </xf>
    <xf numFmtId="0" fontId="11" fillId="0" borderId="1"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36" fillId="0" borderId="5" xfId="0" applyFont="1" applyFill="1" applyBorder="1" applyAlignment="1">
      <alignment vertical="center"/>
    </xf>
    <xf numFmtId="0" fontId="31" fillId="0" borderId="1" xfId="0" applyNumberFormat="1" applyFont="1" applyFill="1" applyBorder="1" applyAlignment="1" applyProtection="1">
      <alignment horizontal="center" vertical="center"/>
    </xf>
    <xf numFmtId="0" fontId="31" fillId="0" borderId="1" xfId="0" applyNumberFormat="1" applyFont="1" applyFill="1" applyBorder="1" applyAlignment="1" applyProtection="1">
      <alignment horizontal="left" vertical="center"/>
    </xf>
    <xf numFmtId="0" fontId="0" fillId="0" borderId="1" xfId="0" applyFill="1" applyBorder="1" applyAlignment="1"/>
    <xf numFmtId="0" fontId="20" fillId="0" borderId="0" xfId="193" applyFont="1" applyBorder="1" applyAlignment="1">
      <alignment vertical="center"/>
    </xf>
    <xf numFmtId="0" fontId="10" fillId="0" borderId="1" xfId="460" applyFont="1" applyBorder="1" applyAlignment="1">
      <alignment horizontal="left" vertical="center" indent="1"/>
    </xf>
    <xf numFmtId="0" fontId="10" fillId="0" borderId="7" xfId="460" applyFont="1" applyBorder="1" applyAlignment="1">
      <alignment horizontal="left" vertical="center" indent="1"/>
    </xf>
    <xf numFmtId="3" fontId="9" fillId="0" borderId="7" xfId="232" applyNumberFormat="1" applyFont="1" applyFill="1" applyBorder="1" applyAlignment="1">
      <alignment vertical="center"/>
    </xf>
    <xf numFmtId="0" fontId="20" fillId="0" borderId="0" xfId="460" applyFont="1" applyAlignment="1">
      <alignment vertical="center"/>
    </xf>
    <xf numFmtId="3" fontId="32" fillId="0" borderId="1" xfId="460" applyNumberFormat="1" applyFont="1" applyFill="1" applyBorder="1" applyAlignment="1">
      <alignment vertical="center" wrapText="1"/>
    </xf>
    <xf numFmtId="0" fontId="10" fillId="0" borderId="1" xfId="460" applyFont="1" applyFill="1" applyBorder="1" applyAlignment="1">
      <alignment vertical="center"/>
    </xf>
    <xf numFmtId="214" fontId="9" fillId="0" borderId="1" xfId="460" applyNumberFormat="1" applyFont="1" applyFill="1" applyBorder="1">
      <alignment vertical="center"/>
    </xf>
    <xf numFmtId="0" fontId="9" fillId="0" borderId="2" xfId="460" applyFont="1" applyBorder="1" applyAlignment="1">
      <alignment horizontal="right" vertical="center"/>
    </xf>
    <xf numFmtId="0" fontId="0" fillId="0" borderId="0" xfId="0" applyAlignment="1">
      <alignment horizontal="center" vertical="center"/>
    </xf>
    <xf numFmtId="0" fontId="48" fillId="0" borderId="0" xfId="0" applyFont="1">
      <alignment vertical="center"/>
    </xf>
    <xf numFmtId="0" fontId="49" fillId="0" borderId="0" xfId="0" applyFont="1" applyAlignment="1">
      <alignment horizontal="center" vertical="center"/>
    </xf>
    <xf numFmtId="0" fontId="50" fillId="0" borderId="1" xfId="0" applyFont="1" applyBorder="1" applyAlignment="1">
      <alignment horizontal="center" vertical="center"/>
    </xf>
    <xf numFmtId="0" fontId="51" fillId="0" borderId="1" xfId="0" applyFont="1" applyBorder="1" applyAlignment="1">
      <alignment horizontal="justify" vertical="center"/>
    </xf>
    <xf numFmtId="0" fontId="51" fillId="0" borderId="1" xfId="0" applyFont="1" applyBorder="1" applyAlignment="1">
      <alignment horizontal="center" vertical="center"/>
    </xf>
    <xf numFmtId="0" fontId="51" fillId="0" borderId="1" xfId="0" applyFont="1" applyBorder="1">
      <alignment vertical="center"/>
    </xf>
  </cellXfs>
  <cellStyles count="1660">
    <cellStyle name="常规" xfId="0" builtinId="0"/>
    <cellStyle name="注释 6 3 2" xfId="1"/>
    <cellStyle name="注释 6 3" xfId="2"/>
    <cellStyle name="注释 6 2 2" xfId="3"/>
    <cellStyle name="注释 6 2" xfId="4"/>
    <cellStyle name="注释 6" xfId="5"/>
    <cellStyle name="注释 5 4" xfId="6"/>
    <cellStyle name="注释 5 3 2" xfId="7"/>
    <cellStyle name="注释 5 3" xfId="8"/>
    <cellStyle name="注释 5 2 2" xfId="9"/>
    <cellStyle name="注释 5 2" xfId="10"/>
    <cellStyle name="注释 5" xfId="11"/>
    <cellStyle name="注释 4 5" xfId="12"/>
    <cellStyle name="注释 4 4" xfId="13"/>
    <cellStyle name="注释 4 3 2" xfId="14"/>
    <cellStyle name="注释 4 2 2" xfId="15"/>
    <cellStyle name="注释 4 2" xfId="16"/>
    <cellStyle name="注释 4" xfId="17"/>
    <cellStyle name="注释 3 5" xfId="18"/>
    <cellStyle name="注释 3 4 2" xfId="19"/>
    <cellStyle name="注释 3 4" xfId="20"/>
    <cellStyle name="注释 3 3 2" xfId="21"/>
    <cellStyle name="注释 3 3" xfId="22"/>
    <cellStyle name="注释 3 2 4" xfId="23"/>
    <cellStyle name="注释 3 2 3 2" xfId="24"/>
    <cellStyle name="注释 3 2 2 2" xfId="25"/>
    <cellStyle name="注释 3 2 2" xfId="26"/>
    <cellStyle name="注释 3 2" xfId="27"/>
    <cellStyle name="注释 3" xfId="28"/>
    <cellStyle name="注释 2 5" xfId="29"/>
    <cellStyle name="注释 2 4 2" xfId="30"/>
    <cellStyle name="注释 2 4" xfId="31"/>
    <cellStyle name="注释 2 3 2" xfId="32"/>
    <cellStyle name="注释 2 3" xfId="33"/>
    <cellStyle name="注释 2 2 2 2" xfId="34"/>
    <cellStyle name="注释 2 2 2" xfId="35"/>
    <cellStyle name="注释 2 2" xfId="36"/>
    <cellStyle name="注释 2" xfId="37"/>
    <cellStyle name="输入 6 4" xfId="38"/>
    <cellStyle name="输入 6 3" xfId="39"/>
    <cellStyle name="输入 5 4" xfId="40"/>
    <cellStyle name="输入 5 3 2" xfId="41"/>
    <cellStyle name="输入 5 3" xfId="42"/>
    <cellStyle name="输入 5 2 2" xfId="43"/>
    <cellStyle name="输入 5 2" xfId="44"/>
    <cellStyle name="输入 5" xfId="45"/>
    <cellStyle name="输入 4 4 2" xfId="46"/>
    <cellStyle name="输入 4 4" xfId="47"/>
    <cellStyle name="输入 4 3 2" xfId="48"/>
    <cellStyle name="输入 4 3" xfId="49"/>
    <cellStyle name="输入 4" xfId="50"/>
    <cellStyle name="40% - 强调文字颜色 2 3 3 2" xfId="51"/>
    <cellStyle name="输入 3 5" xfId="52"/>
    <cellStyle name="常规 2 8" xfId="53"/>
    <cellStyle name="输入 3 4 2" xfId="54"/>
    <cellStyle name="输入 3 4" xfId="55"/>
    <cellStyle name="输入 3 3 3" xfId="56"/>
    <cellStyle name="输入 3 3 2" xfId="57"/>
    <cellStyle name="强调文字颜色 3 3 2 3 2" xfId="58"/>
    <cellStyle name="输入 3 3" xfId="59"/>
    <cellStyle name="输入 3 2 4" xfId="60"/>
    <cellStyle name="输入 3 2 3" xfId="61"/>
    <cellStyle name="输入 3 2 2 2" xfId="62"/>
    <cellStyle name="输入 3" xfId="63"/>
    <cellStyle name="40% - 强调文字颜色 2 3 2 2" xfId="64"/>
    <cellStyle name="输入 2 5" xfId="65"/>
    <cellStyle name="输入 2 4 2" xfId="66"/>
    <cellStyle name="标题 4 4 2" xfId="67"/>
    <cellStyle name="输入 2 4" xfId="68"/>
    <cellStyle name="好 6 2" xfId="69"/>
    <cellStyle name="输入 2 3 3" xfId="70"/>
    <cellStyle name="输入 2 3 2 2" xfId="71"/>
    <cellStyle name="输入 2 3 2" xfId="72"/>
    <cellStyle name="强调文字颜色 3 3 2 2 2" xfId="73"/>
    <cellStyle name="输入 2 3" xfId="74"/>
    <cellStyle name="40% - 强调文字颜色 6 5" xfId="75"/>
    <cellStyle name="好 5 3" xfId="76"/>
    <cellStyle name="输入 2 2 4" xfId="77"/>
    <cellStyle name="好 5 2" xfId="78"/>
    <cellStyle name="40% - 强调文字颜色 6 4" xfId="79"/>
    <cellStyle name="输入 2 2 3" xfId="80"/>
    <cellStyle name="输入 2" xfId="81"/>
    <cellStyle name="输出 6" xfId="82"/>
    <cellStyle name="常规_2007人代会数据 2" xfId="83"/>
    <cellStyle name="40% - 强调文字颜色 5 4 3" xfId="84"/>
    <cellStyle name="输出 5 2" xfId="85"/>
    <cellStyle name="常规 9" xfId="86"/>
    <cellStyle name="输出 4 4" xfId="87"/>
    <cellStyle name="常规 8" xfId="88"/>
    <cellStyle name="40% - 强调文字颜色 5 3 4" xfId="89"/>
    <cellStyle name="输出 4 3" xfId="90"/>
    <cellStyle name="常规 7" xfId="91"/>
    <cellStyle name="40% - 强调文字颜色 5 3 3" xfId="92"/>
    <cellStyle name="输出 4 2" xfId="93"/>
    <cellStyle name="40% - 强调文字颜色 3 4 4" xfId="94"/>
    <cellStyle name="20% - 强调文字颜色 5 2 4 2" xfId="95"/>
    <cellStyle name="输出 4" xfId="96"/>
    <cellStyle name="输出 3 4 2" xfId="97"/>
    <cellStyle name="60% - 强调文字颜色 6 2 4 2" xfId="98"/>
    <cellStyle name="输出 3 4" xfId="99"/>
    <cellStyle name="计算 2 2 3 2" xfId="100"/>
    <cellStyle name="40% - 强调文字颜色 5 2 4" xfId="101"/>
    <cellStyle name="输出 3 3" xfId="102"/>
    <cellStyle name="40% - 强调文字颜色 5 2 3 2" xfId="103"/>
    <cellStyle name="输出 3 2 2" xfId="104"/>
    <cellStyle name="40% - 强调文字颜色 5 2 3" xfId="105"/>
    <cellStyle name="好 2 2 3 2" xfId="106"/>
    <cellStyle name="输出 3 2" xfId="107"/>
    <cellStyle name="20% - 强调文字颜色 5 2 2 3 2" xfId="108"/>
    <cellStyle name="好 2 2 3" xfId="109"/>
    <cellStyle name="40% - 强调文字颜色 3 4 3" xfId="110"/>
    <cellStyle name="输出 3" xfId="111"/>
    <cellStyle name="20% - 强调文字颜色 6 3 2 2 2" xfId="112"/>
    <cellStyle name="强调文字颜色 4 3 2" xfId="113"/>
    <cellStyle name="适中 5 3" xfId="114"/>
    <cellStyle name="适中 5 2" xfId="115"/>
    <cellStyle name="强调文字颜色 4 2 3" xfId="116"/>
    <cellStyle name="适中 4 4" xfId="117"/>
    <cellStyle name="40% - 强调文字颜色 4 3 3 2 2" xfId="118"/>
    <cellStyle name="强调文字颜色 4 2 2" xfId="119"/>
    <cellStyle name="适中 4 3" xfId="120"/>
    <cellStyle name="适中 4 2" xfId="121"/>
    <cellStyle name="适中 3 4" xfId="122"/>
    <cellStyle name="输入 3 3 2 2" xfId="123"/>
    <cellStyle name="适中 3 3" xfId="124"/>
    <cellStyle name="警告文本 3 2 2 2" xfId="125"/>
    <cellStyle name="20% - 强调文字颜色 5 2 4" xfId="126"/>
    <cellStyle name="适中 3 2 3 2" xfId="127"/>
    <cellStyle name="警告文本 3 2 2" xfId="128"/>
    <cellStyle name="适中 3 2 3" xfId="129"/>
    <cellStyle name="适中 3 2" xfId="130"/>
    <cellStyle name="60% - 强调文字颜色 2 2 3 2 2" xfId="131"/>
    <cellStyle name="适中 3" xfId="132"/>
    <cellStyle name="适中 2 3 2 2" xfId="133"/>
    <cellStyle name="警告文本 2 2 2" xfId="134"/>
    <cellStyle name="解释性文本 4 4" xfId="135"/>
    <cellStyle name="适中 2 2 3" xfId="136"/>
    <cellStyle name="适中 2 2 2 2" xfId="137"/>
    <cellStyle name="汇总 2 5" xfId="138"/>
    <cellStyle name="解释性文本 4 3" xfId="139"/>
    <cellStyle name="适中 2 2 2" xfId="140"/>
    <cellStyle name="适中 2 2" xfId="141"/>
    <cellStyle name="适中 2" xfId="142"/>
    <cellStyle name="强调文字颜色 5 2 3 2 2" xfId="143"/>
    <cellStyle name="强调文字颜色 4 6 3" xfId="144"/>
    <cellStyle name="强调文字颜色 1 5 2" xfId="145"/>
    <cellStyle name="强调文字颜色 4 3 2 3 2" xfId="146"/>
    <cellStyle name="强调文字颜色 1 5" xfId="147"/>
    <cellStyle name="强调文字颜色 4 3 2 3" xfId="148"/>
    <cellStyle name="强调文字颜色 1 4 2" xfId="149"/>
    <cellStyle name="强调文字颜色 4 3 2 2 2" xfId="150"/>
    <cellStyle name="强调文字颜色 1 4" xfId="151"/>
    <cellStyle name="强调文字颜色 4 3 2 2" xfId="152"/>
    <cellStyle name="20% - 强调文字颜色 6 3 2 2" xfId="153"/>
    <cellStyle name="强调文字颜色 4 3" xfId="154"/>
    <cellStyle name="强调文字颜色 4 2 4 2" xfId="155"/>
    <cellStyle name="40% - 强调文字颜色 5 5 3" xfId="156"/>
    <cellStyle name="输出 6 2" xfId="157"/>
    <cellStyle name="强调文字颜色 4 2 4" xfId="158"/>
    <cellStyle name="强调文字颜色 4 2 3 2" xfId="159"/>
    <cellStyle name="强调文字颜色 4 2 2 3 2" xfId="160"/>
    <cellStyle name="60% - 强调文字颜色 6 2" xfId="161"/>
    <cellStyle name="强调文字颜色 4 2 2 2 2" xfId="162"/>
    <cellStyle name="60% - 强调文字颜色 6" xfId="163" builtinId="52"/>
    <cellStyle name="强调文字颜色 4 2 2 2" xfId="164"/>
    <cellStyle name="强调文字颜色 3 6 2" xfId="165"/>
    <cellStyle name="强调文字颜色 3 6" xfId="166"/>
    <cellStyle name="强调文字颜色 3 5 2" xfId="167"/>
    <cellStyle name="40% - 强调文字颜色 4 3 2 3 2" xfId="168"/>
    <cellStyle name="强调文字颜色 3 3 2" xfId="169"/>
    <cellStyle name="40% - 强调文字颜色 4 3 2 2" xfId="170"/>
    <cellStyle name="强调文字颜色 3 2" xfId="171"/>
    <cellStyle name="千位分隔 3 4" xfId="172"/>
    <cellStyle name="60% - 强调文字颜色 2 3 2 3 2" xfId="173"/>
    <cellStyle name="强调文字颜色 2 2 2" xfId="174"/>
    <cellStyle name="60% - 强调文字颜色 2 3 2 3" xfId="175"/>
    <cellStyle name="强调文字颜色 2 2" xfId="176"/>
    <cellStyle name="强调文字颜色 1 6 2" xfId="177"/>
    <cellStyle name="强调文字颜色 1 6" xfId="178"/>
    <cellStyle name="60% - 强调文字颜色 4 3 2" xfId="179"/>
    <cellStyle name="强调文字颜色 1 5 3" xfId="180"/>
    <cellStyle name="60% - 强调文字颜色 4 2 3" xfId="181"/>
    <cellStyle name="强调文字颜色 1 4 4" xfId="182"/>
    <cellStyle name="60% - 强调文字颜色 4 2 2" xfId="183"/>
    <cellStyle name="强调文字颜色 1 4 3" xfId="184"/>
    <cellStyle name="强调文字颜色 1 3 4 2" xfId="185"/>
    <cellStyle name="20% - 强调文字颜色 1 3 3 2 2" xfId="186"/>
    <cellStyle name="强调文字颜色 1 3 4" xfId="187"/>
    <cellStyle name="强调文字颜色 1 3 3 2 2" xfId="188"/>
    <cellStyle name="强调文字颜色 1 3 3 2" xfId="189"/>
    <cellStyle name="强调文字颜色 1 3 3" xfId="190"/>
    <cellStyle name="强调文字颜色 1 3 2 3 2" xfId="191"/>
    <cellStyle name="强调文字颜色 1 3 2 3" xfId="192"/>
    <cellStyle name="常规 2" xfId="193"/>
    <cellStyle name="强调文字颜色 1 3 2 2 2" xfId="194"/>
    <cellStyle name="强调文字颜色 1 2 4 2" xfId="195"/>
    <cellStyle name="强调文字颜色 1 2 4" xfId="196"/>
    <cellStyle name="强调文字颜色 1 2 3 2 2" xfId="197"/>
    <cellStyle name="强调文字颜色 1 2 3 2" xfId="198"/>
    <cellStyle name="强调文字颜色 1 2 3" xfId="199"/>
    <cellStyle name="强调文字颜色 1 2 2 3 2" xfId="200"/>
    <cellStyle name="强调文字颜色 1 2 2 3" xfId="201"/>
    <cellStyle name="输出 5" xfId="202"/>
    <cellStyle name="强调文字颜色 1 2 2 2 2" xfId="203"/>
    <cellStyle name="强调文字颜色 1 2 2" xfId="204"/>
    <cellStyle name="强调文字颜色 1 2" xfId="205"/>
    <cellStyle name="千位分隔 9 3" xfId="206"/>
    <cellStyle name="千位分隔 9 2 2" xfId="207"/>
    <cellStyle name="千位分隔 9 2" xfId="208"/>
    <cellStyle name="强调文字颜色 2 6" xfId="209"/>
    <cellStyle name="千位分隔 8 2 2" xfId="210"/>
    <cellStyle name="千位分隔 8 2" xfId="211"/>
    <cellStyle name="汇总 2 3 3" xfId="212"/>
    <cellStyle name="千位分隔 8" xfId="213"/>
    <cellStyle name="千位分隔 7 2 2" xfId="214"/>
    <cellStyle name="汇总 2 3 2 2" xfId="215"/>
    <cellStyle name="千位分隔 7 2" xfId="216"/>
    <cellStyle name="汇总 2 3 2" xfId="217"/>
    <cellStyle name="千位分隔 7" xfId="218"/>
    <cellStyle name="千位分隔 6 2 2 2" xfId="219"/>
    <cellStyle name="千位分隔 6 2 2" xfId="220"/>
    <cellStyle name="千位分隔 6 2" xfId="221"/>
    <cellStyle name="千位分隔 6" xfId="222"/>
    <cellStyle name="千位分隔 5 2 2" xfId="223"/>
    <cellStyle name="千位分隔 3 2 3" xfId="224"/>
    <cellStyle name="千位分隔 2 3 3" xfId="225"/>
    <cellStyle name="千位分隔 2 3 2 2" xfId="226"/>
    <cellStyle name="千位分隔 2 3 2" xfId="227"/>
    <cellStyle name="千位分隔 2 2 3" xfId="228"/>
    <cellStyle name="千位分隔 2 2 2 2" xfId="229"/>
    <cellStyle name="千位分隔 2 2 2" xfId="230"/>
    <cellStyle name="千位分隔 2 2" xfId="231"/>
    <cellStyle name="千位分隔 2" xfId="232"/>
    <cellStyle name="汇总 4 5" xfId="233"/>
    <cellStyle name="解释性文本 6 3" xfId="234"/>
    <cellStyle name="适中 2 4 2" xfId="235"/>
    <cellStyle name="强调文字颜色 6 5 2" xfId="236"/>
    <cellStyle name="千位分隔 11 2" xfId="237"/>
    <cellStyle name="适中 2 4" xfId="238"/>
    <cellStyle name="强调文字颜色 6 5" xfId="239"/>
    <cellStyle name="千位分隔 11" xfId="240"/>
    <cellStyle name="汇总 3 5" xfId="241"/>
    <cellStyle name="解释性文本 5 3" xfId="242"/>
    <cellStyle name="适中 2 3 2" xfId="243"/>
    <cellStyle name="强调文字颜色 6 4 2" xfId="244"/>
    <cellStyle name="千位分隔 10 2" xfId="245"/>
    <cellStyle name="适中 2 3" xfId="246"/>
    <cellStyle name="强调文字颜色 6 4" xfId="247"/>
    <cellStyle name="千位分隔 10" xfId="248"/>
    <cellStyle name="千分位_97-917" xfId="249"/>
    <cellStyle name="60% - 强调文字颜色 1 6 3" xfId="250"/>
    <cellStyle name="普通_97-917" xfId="251"/>
    <cellStyle name="常规 2 13 2" xfId="252"/>
    <cellStyle name="链接单元格 6 3" xfId="253"/>
    <cellStyle name="链接单元格 6 2" xfId="254"/>
    <cellStyle name="常规 2 12 2" xfId="255"/>
    <cellStyle name="链接单元格 5 3" xfId="256"/>
    <cellStyle name="链接单元格 5 2" xfId="257"/>
    <cellStyle name="链接单元格 4 4" xfId="258"/>
    <cellStyle name="强调文字颜色 2 2 4 2" xfId="259"/>
    <cellStyle name="常规 2 11 2" xfId="260"/>
    <cellStyle name="链接单元格 4 3" xfId="261"/>
    <cellStyle name="链接单元格 4 2" xfId="262"/>
    <cellStyle name="链接单元格 4" xfId="263"/>
    <cellStyle name="链接单元格 3 4" xfId="264"/>
    <cellStyle name="强调文字颜色 2 2 3 2 2" xfId="265"/>
    <cellStyle name="60% - 强调文字颜色 5 6" xfId="266"/>
    <cellStyle name="链接单元格 3 3 2" xfId="267"/>
    <cellStyle name="链接单元格 3 2" xfId="268"/>
    <cellStyle name="链接单元格 3" xfId="269"/>
    <cellStyle name="强调文字颜色 2 2 2 3 2" xfId="270"/>
    <cellStyle name="链接单元格 2 4 2" xfId="271"/>
    <cellStyle name="强调文字颜色 2 2 2 3" xfId="272"/>
    <cellStyle name="链接单元格 2 4" xfId="273"/>
    <cellStyle name="输出 3 2 3" xfId="274"/>
    <cellStyle name="链接单元格 2 3 2 2" xfId="275"/>
    <cellStyle name="强调文字颜色 2 2 2 2 2" xfId="276"/>
    <cellStyle name="链接单元格 2 3 2" xfId="277"/>
    <cellStyle name="千位分隔 3 4 2" xfId="278"/>
    <cellStyle name="强调文字颜色 2 2 2 2" xfId="279"/>
    <cellStyle name="链接单元格 2 3" xfId="280"/>
    <cellStyle name="链接单元格 2 2 3" xfId="281"/>
    <cellStyle name="链接单元格 2 2 2" xfId="282"/>
    <cellStyle name="链接单元格 2 2" xfId="283"/>
    <cellStyle name="链接单元格 2" xfId="284"/>
    <cellStyle name="警告文本 6 3" xfId="285"/>
    <cellStyle name="千位分隔 8 3" xfId="286"/>
    <cellStyle name="警告文本 6 2" xfId="287"/>
    <cellStyle name="警告文本 6" xfId="288"/>
    <cellStyle name="警告文本 5 3" xfId="289"/>
    <cellStyle name="警告文本 5 2" xfId="290"/>
    <cellStyle name="警告文本 4 3" xfId="291"/>
    <cellStyle name="千位分隔 6 3" xfId="292"/>
    <cellStyle name="警告文本 4 2" xfId="293"/>
    <cellStyle name="警告文本 3 3 2" xfId="294"/>
    <cellStyle name="强调文字颜色 4 3 3 2 2" xfId="295"/>
    <cellStyle name="强调文字颜色 2 4 2" xfId="296"/>
    <cellStyle name="千位分隔 5 4" xfId="297"/>
    <cellStyle name="警告文本 3 3" xfId="298"/>
    <cellStyle name="千位分隔 5 3 2" xfId="299"/>
    <cellStyle name="千位分隔 5 3" xfId="300"/>
    <cellStyle name="警告文本 3 2" xfId="301"/>
    <cellStyle name="20% - 强调文字颜色 2 6 2" xfId="302"/>
    <cellStyle name="警告文本 3" xfId="303"/>
    <cellStyle name="强调文字颜色 3 4 2" xfId="304"/>
    <cellStyle name="警告文本 2 3 2 2" xfId="305"/>
    <cellStyle name="强调文字颜色 4 3 4 2" xfId="306"/>
    <cellStyle name="强调文字颜色 3 4" xfId="307"/>
    <cellStyle name="强调文字颜色 2 3 2 2" xfId="308"/>
    <cellStyle name="千位分隔 4 4 2" xfId="309"/>
    <cellStyle name="警告文本 2 3 2" xfId="310"/>
    <cellStyle name="强调文字颜色 2 3 2" xfId="311"/>
    <cellStyle name="千位分隔 4 4" xfId="312"/>
    <cellStyle name="警告文本 2 3" xfId="313"/>
    <cellStyle name="千位分隔 4 3" xfId="314"/>
    <cellStyle name="警告文本 2 2" xfId="315"/>
    <cellStyle name="警告文本 2" xfId="316"/>
    <cellStyle name="汇总 4 4" xfId="317"/>
    <cellStyle name="解释性文本 6 2" xfId="318"/>
    <cellStyle name="解释性文本 6" xfId="319"/>
    <cellStyle name="40% - 强调文字颜色 1" xfId="320" builtinId="31"/>
    <cellStyle name="常规 15" xfId="321"/>
    <cellStyle name="解释性文本 3 3 2 2" xfId="322"/>
    <cellStyle name="解释性文本 3 2 2 2" xfId="323"/>
    <cellStyle name="解释性文本 2 3 2 2" xfId="324"/>
    <cellStyle name="常规 3 4" xfId="325"/>
    <cellStyle name="解释性文本 2 2 3 2" xfId="326"/>
    <cellStyle name="常规 2 4" xfId="327"/>
    <cellStyle name="解释性文本 2 2 2 2" xfId="328"/>
    <cellStyle name="解释性文本 2" xfId="329"/>
    <cellStyle name="60% - 强调文字颜色 3 6" xfId="330"/>
    <cellStyle name="常规 2 2 2 3" xfId="331"/>
    <cellStyle name="检查单元格 6 3" xfId="332"/>
    <cellStyle name="60% - 强调文字颜色 3 5" xfId="333"/>
    <cellStyle name="常规 2 2 2 2" xfId="334"/>
    <cellStyle name="检查单元格 6 2" xfId="335"/>
    <cellStyle name="60% - 强调文字颜色 2 6" xfId="336"/>
    <cellStyle name="检查单元格 5 3" xfId="337"/>
    <cellStyle name="60% - 强调文字颜色 2 5" xfId="338"/>
    <cellStyle name="60% - 强调文字颜色 4 3 2 3 2" xfId="339"/>
    <cellStyle name="检查单元格 5 2" xfId="340"/>
    <cellStyle name="60% - 强调文字颜色 4 3 2 3" xfId="341"/>
    <cellStyle name="检查单元格 5" xfId="342"/>
    <cellStyle name="输出 3 2 3 2" xfId="343"/>
    <cellStyle name="60% - 强调文字颜色 1 6" xfId="344"/>
    <cellStyle name="检查单元格 4 3" xfId="345"/>
    <cellStyle name="20% - 强调文字颜色 6 2 3 2" xfId="346"/>
    <cellStyle name="检查单元格 3 3 2 2" xfId="347"/>
    <cellStyle name="20% - 强调文字颜色 6 2 3" xfId="348"/>
    <cellStyle name="检查单元格 3 3 2" xfId="349"/>
    <cellStyle name="百分比" xfId="350" builtinId="5"/>
    <cellStyle name="40% - 强调文字颜色 5 2 3 2 2" xfId="351"/>
    <cellStyle name="输出 3 2 2 2" xfId="352"/>
    <cellStyle name="检查单元格 3 3" xfId="353"/>
    <cellStyle name="标题 6 4 2" xfId="354"/>
    <cellStyle name="检查单元格 3 2 3 2" xfId="355"/>
    <cellStyle name="标题 6 4" xfId="356"/>
    <cellStyle name="适中 3 3 2 2" xfId="357"/>
    <cellStyle name="检查单元格 3 2 3" xfId="358"/>
    <cellStyle name="标题 6 3 2" xfId="359"/>
    <cellStyle name="检查单元格 3 2 2 2" xfId="360"/>
    <cellStyle name="40% - 强调文字颜色 2 4 4" xfId="361"/>
    <cellStyle name="检查单元格 2 2 3 2" xfId="362"/>
    <cellStyle name="适中 3 2 2 2" xfId="363"/>
    <cellStyle name="检查单元格 2 2 3" xfId="364"/>
    <cellStyle name="计算 6 4" xfId="365"/>
    <cellStyle name="40% - 强调文字颜色 5 2 2 3" xfId="366"/>
    <cellStyle name="计算 6" xfId="367"/>
    <cellStyle name="计算 5 4" xfId="368"/>
    <cellStyle name="标题 1 2 4 2" xfId="369"/>
    <cellStyle name="计算 4 5" xfId="370"/>
    <cellStyle name="计算 4 4 2" xfId="371"/>
    <cellStyle name="计算 4 4" xfId="372"/>
    <cellStyle name="60% - 强调文字颜色 3 2 3 2" xfId="373"/>
    <cellStyle name="计算 4" xfId="374"/>
    <cellStyle name="计算 3 4" xfId="375"/>
    <cellStyle name="计算 3 3 2 2" xfId="376"/>
    <cellStyle name="20% - 强调文字颜色 6 4 3" xfId="377"/>
    <cellStyle name="计算 3 2 4" xfId="378"/>
    <cellStyle name="计算 2 4" xfId="379"/>
    <cellStyle name="计算 2 3 2" xfId="380"/>
    <cellStyle name="计算 2 2 2" xfId="381"/>
    <cellStyle name="计算 2 2" xfId="382"/>
    <cellStyle name="计算 2" xfId="383"/>
    <cellStyle name="标题 5 2 2" xfId="384"/>
    <cellStyle name="汇总 6 4" xfId="385"/>
    <cellStyle name="解释性文本 2 2" xfId="386"/>
    <cellStyle name="汇总 4 3" xfId="387"/>
    <cellStyle name="注释 2 2 3 2" xfId="388"/>
    <cellStyle name="汇总 3 3 2 2" xfId="389"/>
    <cellStyle name="汇总 3 2 4" xfId="390"/>
    <cellStyle name="汇总 2 3" xfId="391"/>
    <cellStyle name="汇总 2 2 4" xfId="392"/>
    <cellStyle name="汇总 2 2" xfId="393"/>
    <cellStyle name="汇总 2" xfId="394"/>
    <cellStyle name="标题 3 3 3" xfId="395"/>
    <cellStyle name="好_StartUp" xfId="396"/>
    <cellStyle name="好 6 3" xfId="397"/>
    <cellStyle name="60% - 强调文字颜色 6 2 3 2 2" xfId="398"/>
    <cellStyle name="输出 2 4 2" xfId="399"/>
    <cellStyle name="链接单元格 2 2 3 2" xfId="400"/>
    <cellStyle name="40% - 强调文字颜色 5 6" xfId="401"/>
    <cellStyle name="好 4 4" xfId="402"/>
    <cellStyle name="输出 2 2 3 2" xfId="403"/>
    <cellStyle name="汇总 3 4" xfId="404"/>
    <cellStyle name="解释性文本 5 2" xfId="405"/>
    <cellStyle name="40% - 强调文字颜色 4 6 2" xfId="406"/>
    <cellStyle name="好 3 4 2" xfId="407"/>
    <cellStyle name="解释性文本 3 3" xfId="408"/>
    <cellStyle name="汇总 5 4" xfId="409"/>
    <cellStyle name="40% - 强调文字颜色 4 4 3" xfId="410"/>
    <cellStyle name="好 3 2 3" xfId="411"/>
    <cellStyle name="解释性文本 3" xfId="412"/>
    <cellStyle name="40% - 强调文字颜色 4 4" xfId="413"/>
    <cellStyle name="好 3 2" xfId="414"/>
    <cellStyle name="强调文字颜色 6 2 4 2" xfId="415"/>
    <cellStyle name="好 3" xfId="416"/>
    <cellStyle name="40% - 强调文字颜色 3 6 2" xfId="417"/>
    <cellStyle name="好 2 4 2" xfId="418"/>
    <cellStyle name="40% - 强调文字颜色 3 6" xfId="419"/>
    <cellStyle name="好 2 4" xfId="420"/>
    <cellStyle name="40% - 强调文字颜色 3 5 2" xfId="421"/>
    <cellStyle name="好 2 3 2" xfId="422"/>
    <cellStyle name="40% - 强调文字颜色 3 5" xfId="423"/>
    <cellStyle name="好 2 3" xfId="424"/>
    <cellStyle name="40% - 强调文字颜色 3 4 2" xfId="425"/>
    <cellStyle name="输出 2" xfId="426"/>
    <cellStyle name="好 2 2 2" xfId="427"/>
    <cellStyle name="输出" xfId="428" builtinId="21"/>
    <cellStyle name="40% - 强调文字颜色 6 2 2 3 2" xfId="429"/>
    <cellStyle name="40% - 强调文字颜色 3 4" xfId="430"/>
    <cellStyle name="好 2 2" xfId="431"/>
    <cellStyle name="计算 2 2 2 2" xfId="432"/>
    <cellStyle name="输出 2 3" xfId="433"/>
    <cellStyle name="超链接 3" xfId="434"/>
    <cellStyle name="输出 2 2 3" xfId="435"/>
    <cellStyle name="千位分隔 3" xfId="436"/>
    <cellStyle name="链接单元格 2 2 2 2" xfId="437"/>
    <cellStyle name="解释性文本 5" xfId="438"/>
    <cellStyle name="40% - 强调文字颜色 4 6" xfId="439"/>
    <cellStyle name="好 3 4" xfId="440"/>
    <cellStyle name="标题 2 2 4" xfId="441"/>
    <cellStyle name="超链接 2 3" xfId="442"/>
    <cellStyle name="输出 2 2 2 2" xfId="443"/>
    <cellStyle name="汇总 2 4" xfId="444"/>
    <cellStyle name="解释性文本 4 2" xfId="445"/>
    <cellStyle name="60% - 强调文字颜色 1 3 2 3 2" xfId="446"/>
    <cellStyle name="汇总 6 3" xfId="447"/>
    <cellStyle name="40% - 强调文字颜色 4 5 2" xfId="448"/>
    <cellStyle name="好 3 3 2" xfId="449"/>
    <cellStyle name="标题 2 2 3 2" xfId="450"/>
    <cellStyle name="超链接 2 2 2" xfId="451"/>
    <cellStyle name="输出 2 2 2" xfId="452"/>
    <cellStyle name="解释性文本 4" xfId="453"/>
    <cellStyle name="40% - 强调文字颜色 4 5" xfId="454"/>
    <cellStyle name="好 3 3" xfId="455"/>
    <cellStyle name="标题 2 2 3" xfId="456"/>
    <cellStyle name="超链接 2 2" xfId="457"/>
    <cellStyle name="60% - 强调文字颜色 5 4 2" xfId="458"/>
    <cellStyle name="强调文字颜色 2 6 3" xfId="459"/>
    <cellStyle name="常规_决算差额" xfId="460"/>
    <cellStyle name="常规 7 2 2 2" xfId="461"/>
    <cellStyle name="60% - 强调文字颜色 4 4 2" xfId="462"/>
    <cellStyle name="强调文字颜色 1 6 3" xfId="463"/>
    <cellStyle name="40% - 强调文字颜色 5 3 3 2 2" xfId="464"/>
    <cellStyle name="常规 7 2 2" xfId="465"/>
    <cellStyle name="常规 6 6 2" xfId="466"/>
    <cellStyle name="适中 3 4 2" xfId="467"/>
    <cellStyle name="常规 6 6" xfId="468"/>
    <cellStyle name="常规 6 5 2" xfId="469"/>
    <cellStyle name="常规 6 5" xfId="470"/>
    <cellStyle name="常规 6 4 3" xfId="471"/>
    <cellStyle name="常规 6 4 2 2" xfId="472"/>
    <cellStyle name="常规 6 2 2 2" xfId="473"/>
    <cellStyle name="40% - 强调文字颜色 5 3 2 2 2" xfId="474"/>
    <cellStyle name="常规 6 2 2" xfId="475"/>
    <cellStyle name="40% - 强调文字颜色 5 3 2 2" xfId="476"/>
    <cellStyle name="常规 6 2" xfId="477"/>
    <cellStyle name="40% - 强调文字颜色 1 3 2 3" xfId="478"/>
    <cellStyle name="常规 5 6 2" xfId="479"/>
    <cellStyle name="适中 3 3 2" xfId="480"/>
    <cellStyle name="常规 5 6" xfId="481"/>
    <cellStyle name="常规 5 5" xfId="482"/>
    <cellStyle name="强调文字颜色 5 3 3 2 2" xfId="483"/>
    <cellStyle name="常规 5 4 2" xfId="484"/>
    <cellStyle name="常规 12" xfId="485"/>
    <cellStyle name="常规 8 2 3" xfId="486"/>
    <cellStyle name="强调文字颜色 5 3 3 2" xfId="487"/>
    <cellStyle name="常规 5 4" xfId="488"/>
    <cellStyle name="常规 5 3 3" xfId="489"/>
    <cellStyle name="40% - 强调文字颜色 1 5 3" xfId="490"/>
    <cellStyle name="常规 11 2" xfId="491"/>
    <cellStyle name="常规 8 2 2 2" xfId="492"/>
    <cellStyle name="常规 5 3 2" xfId="493"/>
    <cellStyle name="常规 11" xfId="494"/>
    <cellStyle name="常规 8 2 2" xfId="495"/>
    <cellStyle name="常规 5 3" xfId="496"/>
    <cellStyle name="常规 5 2 3" xfId="497"/>
    <cellStyle name="60% - 强调文字颜色 3 3 2 3 2" xfId="498"/>
    <cellStyle name="常规 5 2 2" xfId="499"/>
    <cellStyle name="强调文字颜色 2 6 2" xfId="500"/>
    <cellStyle name="检查单元格 4 4" xfId="501"/>
    <cellStyle name="60% - 强调文字颜色 3 3 2 3" xfId="502"/>
    <cellStyle name="常规 5 2" xfId="503"/>
    <cellStyle name="常规 5" xfId="504"/>
    <cellStyle name="40% - 强调文字颜色 1 2 2 3" xfId="505"/>
    <cellStyle name="常规 4 6 2" xfId="506"/>
    <cellStyle name="适中 3 2 2" xfId="507"/>
    <cellStyle name="样式 1" xfId="508"/>
    <cellStyle name="常规 4 6" xfId="509"/>
    <cellStyle name="强调文字颜色 5 3 2 3 2" xfId="510"/>
    <cellStyle name="常规 4 5 2" xfId="511"/>
    <cellStyle name="强调文字颜色 5 3 2 3" xfId="512"/>
    <cellStyle name="常规 4 5" xfId="513"/>
    <cellStyle name="40% - 强调文字颜色 5 2 2 2" xfId="514"/>
    <cellStyle name="计算 5" xfId="515"/>
    <cellStyle name="强调文字颜色 5 3 2 2 2" xfId="516"/>
    <cellStyle name="常规 4 4 2" xfId="517"/>
    <cellStyle name="常规 4 3 3" xfId="518"/>
    <cellStyle name="常规 4 3 2" xfId="519"/>
    <cellStyle name="强调文字颜色 3 3 2 2" xfId="520"/>
    <cellStyle name="常规 4 2 4" xfId="521"/>
    <cellStyle name="输出 6 3" xfId="522"/>
    <cellStyle name="常规 4 2 3 2" xfId="523"/>
    <cellStyle name="常规 4 2 3" xfId="524"/>
    <cellStyle name="40% - 强调文字颜色 5 4 4" xfId="525"/>
    <cellStyle name="输出 5 3" xfId="526"/>
    <cellStyle name="20% - 强调文字颜色 4" xfId="527" builtinId="42"/>
    <cellStyle name="常规 4 2 2 2" xfId="528"/>
    <cellStyle name="20% - 强调文字颜色 6 3 3" xfId="529"/>
    <cellStyle name="检查单元格 3 4 2" xfId="530"/>
    <cellStyle name="常规 4 2 2" xfId="531"/>
    <cellStyle name="强调文字颜色 2 5 2" xfId="532"/>
    <cellStyle name="警告文本 2 2 3 2" xfId="533"/>
    <cellStyle name="检查单元格 3 4" xfId="534"/>
    <cellStyle name="常规 4 2" xfId="535"/>
    <cellStyle name="强调文字颜色 2 5" xfId="536"/>
    <cellStyle name="警告文本 2 2 3" xfId="537"/>
    <cellStyle name="常规 4" xfId="538"/>
    <cellStyle name="常规 33 2" xfId="539"/>
    <cellStyle name="常规 3 9 2" xfId="540"/>
    <cellStyle name="常规 3 9" xfId="541"/>
    <cellStyle name="常规 3 8 2" xfId="542"/>
    <cellStyle name="40% - 强调文字颜色 2 3 3 2 2" xfId="543"/>
    <cellStyle name="常规 3 8" xfId="544"/>
    <cellStyle name="常规 3 5 3" xfId="545"/>
    <cellStyle name="常规 3 4 3" xfId="546"/>
    <cellStyle name="强调文字颜色 2 2 4" xfId="547"/>
    <cellStyle name="常规 3 2 3 3" xfId="548"/>
    <cellStyle name="千位分隔 3 5 2" xfId="549"/>
    <cellStyle name="强调文字颜色 2 2 3 2" xfId="550"/>
    <cellStyle name="常规 2 10 2" xfId="551"/>
    <cellStyle name="链接单元格 3 3" xfId="552"/>
    <cellStyle name="20% - 强调文字颜色 3 2 2 3" xfId="553"/>
    <cellStyle name="常规 3 2 3 2 2" xfId="554"/>
    <cellStyle name="千位分隔 3 5" xfId="555"/>
    <cellStyle name="强调文字颜色 2 2 3" xfId="556"/>
    <cellStyle name="常规 3 2 3 2" xfId="557"/>
    <cellStyle name="常规 3 2 2 3" xfId="558"/>
    <cellStyle name="常规 3 2 2 2 2" xfId="559"/>
    <cellStyle name="强调文字颜色 4 3 3 2" xfId="560"/>
    <cellStyle name="强调文字颜色 2 4" xfId="561"/>
    <cellStyle name="千位分隔 4 3 2" xfId="562"/>
    <cellStyle name="常规 3" xfId="563"/>
    <cellStyle name="常规 2 9 2" xfId="564"/>
    <cellStyle name="常规 2 9" xfId="565"/>
    <cellStyle name="常规 2 8 2" xfId="566"/>
    <cellStyle name="常规 2 7" xfId="567"/>
    <cellStyle name="常规 2 6 3" xfId="568"/>
    <cellStyle name="常规 2 6 2 2" xfId="569"/>
    <cellStyle name="常规 2 6 2" xfId="570"/>
    <cellStyle name="常规 2 6" xfId="571"/>
    <cellStyle name="常规 2 5 3" xfId="572"/>
    <cellStyle name="常规 2 5 2 2" xfId="573"/>
    <cellStyle name="常规 2 4 3" xfId="574"/>
    <cellStyle name="常规 2 3 6 2" xfId="575"/>
    <cellStyle name="常规 2 3 6" xfId="576"/>
    <cellStyle name="常规 2 3 5 2" xfId="577"/>
    <cellStyle name="常规 2 3 5" xfId="578"/>
    <cellStyle name="常规 2 3 4" xfId="579"/>
    <cellStyle name="差 4 4" xfId="580"/>
    <cellStyle name="常规 2 3 2 3" xfId="581"/>
    <cellStyle name="解释性文本 3 4" xfId="582"/>
    <cellStyle name="60% - 强调文字颜色 6 5" xfId="583"/>
    <cellStyle name="常规 2 2 5 2" xfId="584"/>
    <cellStyle name="常规 2 2 5" xfId="585"/>
    <cellStyle name="解释性文本 2 4" xfId="586"/>
    <cellStyle name="60% - 强调文字颜色 5 5" xfId="587"/>
    <cellStyle name="常规 2 2 4 2" xfId="588"/>
    <cellStyle name="常规 2 2 4" xfId="589"/>
    <cellStyle name="链接单元格 3 2 2 2" xfId="590"/>
    <cellStyle name="60% - 强调文字颜色 4 6 2" xfId="591"/>
    <cellStyle name="常规 2 2 3 3 2" xfId="592"/>
    <cellStyle name="60% - 强调文字颜色 4 6" xfId="593"/>
    <cellStyle name="链接单元格 3 2 2" xfId="594"/>
    <cellStyle name="常规 2 2 3 3" xfId="595"/>
    <cellStyle name="强调文字颜色 2 3 2 3 2" xfId="596"/>
    <cellStyle name="60% - 强调文字颜色 4 5" xfId="597"/>
    <cellStyle name="强调文字颜色 6 3 3 2 2" xfId="598"/>
    <cellStyle name="常规 2 2 3 2" xfId="599"/>
    <cellStyle name="强调文字颜色 2 3 2 3" xfId="600"/>
    <cellStyle name="强调文字颜色 6 3 3 2" xfId="601"/>
    <cellStyle name="常规 2 2 3" xfId="602"/>
    <cellStyle name="40% - 强调文字颜色 2 3 4" xfId="603"/>
    <cellStyle name="检查单元格 2 2 2 2" xfId="604"/>
    <cellStyle name="常规 2 2 2 4" xfId="605"/>
    <cellStyle name="60% - 强调文字颜色 3 6 2" xfId="606"/>
    <cellStyle name="常规 2 2 2 3 2" xfId="607"/>
    <cellStyle name="强调文字颜色 2 3 2 2 2" xfId="608"/>
    <cellStyle name="检查单元格 6" xfId="609"/>
    <cellStyle name="常规 2 2 2" xfId="610"/>
    <cellStyle name="计算 2 4 2" xfId="611"/>
    <cellStyle name="千位[0]_1" xfId="612"/>
    <cellStyle name="差 5 2" xfId="613"/>
    <cellStyle name="常规 2 13" xfId="614"/>
    <cellStyle name="常规 2 12" xfId="615"/>
    <cellStyle name="60% - 强调文字颜色 2 2 2 3 2" xfId="616"/>
    <cellStyle name="常规 2 11" xfId="617"/>
    <cellStyle name="常规 2 10" xfId="618"/>
    <cellStyle name="常规 3 7" xfId="619"/>
    <cellStyle name="40% - 强调文字颜色 2" xfId="620" builtinId="35"/>
    <cellStyle name="常规 16" xfId="621"/>
    <cellStyle name="常规 3 6 2" xfId="622"/>
    <cellStyle name="40% - 强调文字颜色 1 2" xfId="623"/>
    <cellStyle name="常规 15 2" xfId="624"/>
    <cellStyle name="常规 3 6" xfId="625"/>
    <cellStyle name="常规 3 2 3" xfId="626"/>
    <cellStyle name="常规 11 3" xfId="627"/>
    <cellStyle name="常规 3 2 2 2" xfId="628"/>
    <cellStyle name="常规 11 2 2" xfId="629"/>
    <cellStyle name="20% - 强调文字颜色 5 3 3" xfId="630"/>
    <cellStyle name="检查单元格 2 4 2" xfId="631"/>
    <cellStyle name="常规 3 2 2" xfId="632"/>
    <cellStyle name="适中 2 2 3 2" xfId="633"/>
    <cellStyle name="警告文本 2 2 2 2" xfId="634"/>
    <cellStyle name="检查单元格 2 4" xfId="635"/>
    <cellStyle name="常规 3 2" xfId="636"/>
    <cellStyle name="20% - 强调文字颜色 5 2 3 2" xfId="637"/>
    <cellStyle name="40% - 强调文字颜色 3 3 4" xfId="638"/>
    <cellStyle name="检查单元格 2 3 2 2" xfId="639"/>
    <cellStyle name="常规 10 2 2" xfId="640"/>
    <cellStyle name="20% - 强调文字颜色 5 2 3" xfId="641"/>
    <cellStyle name="检查单元格 2 3 2" xfId="642"/>
    <cellStyle name="40% - 强调文字颜色 2 3 3" xfId="643"/>
    <cellStyle name="40% - 强调文字颜色 3 2 2 3 2" xfId="644"/>
    <cellStyle name="强调文字颜色 3 2 3 2 2" xfId="645"/>
    <cellStyle name="40% - 强调文字颜色 1 4 3" xfId="646"/>
    <cellStyle name="常规 10 2" xfId="647"/>
    <cellStyle name="20% - 强调文字颜色 4 3 4 2" xfId="648"/>
    <cellStyle name="检查单元格 2 3" xfId="649"/>
    <cellStyle name="40% - 强调文字颜色 3 2 2 3" xfId="650"/>
    <cellStyle name="强调文字颜色 3 2 3 2" xfId="651"/>
    <cellStyle name="常规 10" xfId="652"/>
    <cellStyle name="计算 3 4 2" xfId="653"/>
    <cellStyle name="常规 2 14" xfId="654"/>
    <cellStyle name="差 5 3" xfId="655"/>
    <cellStyle name="计算 3 2 2 2" xfId="656"/>
    <cellStyle name="差 3 3 2" xfId="657"/>
    <cellStyle name="差 5" xfId="658"/>
    <cellStyle name="计算 3 2 2" xfId="659"/>
    <cellStyle name="40% - 强调文字颜色 1 5 2" xfId="660"/>
    <cellStyle name="40% - 强调文字颜色 6 3 2 2 2" xfId="661"/>
    <cellStyle name="差 3 3" xfId="662"/>
    <cellStyle name="差 3 2 3 2" xfId="663"/>
    <cellStyle name="计算 3 3 2" xfId="664"/>
    <cellStyle name="40% - 强调文字颜色 1 6 2" xfId="665"/>
    <cellStyle name="常规 2 3 2 2" xfId="666"/>
    <cellStyle name="40% - 强调文字颜色 6 3 2 3 2" xfId="667"/>
    <cellStyle name="差 4 3" xfId="668"/>
    <cellStyle name="40% - 强调文字颜色 4 2 2 3 2" xfId="669"/>
    <cellStyle name="差 3 2 3" xfId="670"/>
    <cellStyle name="差 3 2 2 2" xfId="671"/>
    <cellStyle name="差 4 2" xfId="672"/>
    <cellStyle name="差 3 2 2" xfId="673"/>
    <cellStyle name="差 4" xfId="674"/>
    <cellStyle name="千分位[0]_laroux" xfId="675"/>
    <cellStyle name="60% - 强调文字颜色 4 6 3" xfId="676"/>
    <cellStyle name="差 3 2" xfId="677"/>
    <cellStyle name="20% - 强调文字颜色 2 2 2 2 2" xfId="678"/>
    <cellStyle name="差 3" xfId="679"/>
    <cellStyle name="20% - 强调文字颜色 3 2 4" xfId="680"/>
    <cellStyle name="差 2 4 2" xfId="681"/>
    <cellStyle name="差 2 4" xfId="682"/>
    <cellStyle name="差 2 3 2" xfId="683"/>
    <cellStyle name="40% - 强调文字颜色 1 4 2" xfId="684"/>
    <cellStyle name="60% - 强调文字颜色 4 3 3 2 2" xfId="685"/>
    <cellStyle name="差 2 3" xfId="686"/>
    <cellStyle name="差 2 2 3" xfId="687"/>
    <cellStyle name="差 2 2 2" xfId="688"/>
    <cellStyle name="60% - 强调文字颜色 4 5 3" xfId="689"/>
    <cellStyle name="差 2 2" xfId="690"/>
    <cellStyle name="差 2" xfId="691"/>
    <cellStyle name="20% - 强调文字颜色 6 2" xfId="692"/>
    <cellStyle name="标题 7" xfId="693"/>
    <cellStyle name="20% - 强调文字颜色 4 3 2" xfId="694"/>
    <cellStyle name="60% - 强调文字颜色 3 5 3" xfId="695"/>
    <cellStyle name="标题 6 2 3 2" xfId="696"/>
    <cellStyle name="20% - 强调文字颜色 4 2 2" xfId="697"/>
    <cellStyle name="60% - 强调文字颜色 3 4 3" xfId="698"/>
    <cellStyle name="标题 6 2 2 2" xfId="699"/>
    <cellStyle name="20% - 强调文字颜色 4 2" xfId="700"/>
    <cellStyle name="标题 6 2 2" xfId="701"/>
    <cellStyle name="标题 6 2" xfId="702"/>
    <cellStyle name="标题 6" xfId="703"/>
    <cellStyle name="常规 6" xfId="704"/>
    <cellStyle name="40% - 强调文字颜色 5 3 2" xfId="705"/>
    <cellStyle name="标题 5 2 2 2" xfId="706"/>
    <cellStyle name="强调文字颜色 6 3 3" xfId="707"/>
    <cellStyle name="40% - 强调文字颜色 5 3" xfId="708"/>
    <cellStyle name="标题 5 2" xfId="709"/>
    <cellStyle name="强调文字颜色 6 2" xfId="710"/>
    <cellStyle name="40% - 强调文字颜色 4" xfId="711" builtinId="43"/>
    <cellStyle name="标题 4 3 3 2" xfId="712"/>
    <cellStyle name="20% - 强调文字颜色 6 3 3 2 2" xfId="713"/>
    <cellStyle name="强调文字颜色 5 3 2" xfId="714"/>
    <cellStyle name="60% - 强调文字颜色 6 3" xfId="715"/>
    <cellStyle name="标题 4 3 2 3 2" xfId="716"/>
    <cellStyle name="20% - 强调文字颜色 6 3 3 2" xfId="717"/>
    <cellStyle name="强调文字颜色 5 3" xfId="718"/>
    <cellStyle name="标题 4 3 2 3" xfId="719"/>
    <cellStyle name="强调文字颜色 5 2 2" xfId="720"/>
    <cellStyle name="60% - 强调文字颜色 5 3" xfId="721"/>
    <cellStyle name="标题 4 3 2 2 2" xfId="722"/>
    <cellStyle name="60% - 强调文字颜色 6 6 2" xfId="723"/>
    <cellStyle name="标题 4 2 4 2" xfId="724"/>
    <cellStyle name="标题 4 2 3 2 2" xfId="725"/>
    <cellStyle name="常规 6 4" xfId="726"/>
    <cellStyle name="强调文字颜色 5 3 4 2" xfId="727"/>
    <cellStyle name="60% - 强调文字颜色 6 5 2" xfId="728"/>
    <cellStyle name="标题 4 2 3 2" xfId="729"/>
    <cellStyle name="标题 4 4" xfId="730"/>
    <cellStyle name="千位分隔[0] 2" xfId="731"/>
    <cellStyle name="标题 4 2 2 2 2" xfId="732"/>
    <cellStyle name="强调文字颜色 5 3 3" xfId="733"/>
    <cellStyle name="60% - 强调文字颜色 6 4" xfId="734"/>
    <cellStyle name="标题 4 2 2" xfId="735"/>
    <cellStyle name="标题 3 4" xfId="736"/>
    <cellStyle name="标题 3 3 3 2 2" xfId="737"/>
    <cellStyle name="标题 3 3 3 2" xfId="738"/>
    <cellStyle name="标题 3 3 2 3 2" xfId="739"/>
    <cellStyle name="标题 3 3 2 2 2" xfId="740"/>
    <cellStyle name="输入 6 2 2" xfId="741"/>
    <cellStyle name="标题 3 3" xfId="742"/>
    <cellStyle name="常规 2_2013经费追加正式" xfId="743"/>
    <cellStyle name="标题 3 2 4 2" xfId="744"/>
    <cellStyle name="标题 3 2 3 2 2" xfId="745"/>
    <cellStyle name="标题 3 2 3 2" xfId="746"/>
    <cellStyle name="标题 5" xfId="747"/>
    <cellStyle name="千位分隔 4 2 2" xfId="748"/>
    <cellStyle name="标题 3 2 2 3 2" xfId="749"/>
    <cellStyle name="标题 3 2 2 2 2" xfId="750"/>
    <cellStyle name="标题 3 2 2 2" xfId="751"/>
    <cellStyle name="标题 2 6 3" xfId="752"/>
    <cellStyle name="20% - 强调文字颜色 3 2 2 3 2" xfId="753"/>
    <cellStyle name="注释" xfId="754" builtinId="10"/>
    <cellStyle name="标题 2 5 3" xfId="755"/>
    <cellStyle name="警告文本" xfId="756" builtinId="11"/>
    <cellStyle name="60% - 强调文字颜色 6 4 2" xfId="757"/>
    <cellStyle name="强调文字颜色 3 6 3" xfId="758"/>
    <cellStyle name="常规 9 2 2" xfId="759"/>
    <cellStyle name="标题 2 5 2" xfId="760"/>
    <cellStyle name="常规 9 2" xfId="761"/>
    <cellStyle name="标题 2 5" xfId="762"/>
    <cellStyle name="输入 4 2 2" xfId="763"/>
    <cellStyle name="标题 2 4 4 2" xfId="764"/>
    <cellStyle name="输入 4 2" xfId="765"/>
    <cellStyle name="标题 2 4 4" xfId="766"/>
    <cellStyle name="20% - 强调文字颜色 3 2 2 2 2" xfId="767"/>
    <cellStyle name="标题 2 4 3" xfId="768"/>
    <cellStyle name="60% - 强调文字颜色 6 3 2" xfId="769"/>
    <cellStyle name="强调文字颜色 3 5 3" xfId="770"/>
    <cellStyle name="标题 2 4 2" xfId="771"/>
    <cellStyle name="标题 2 3 3 2 2" xfId="772"/>
    <cellStyle name="标题 2 3 3 2" xfId="773"/>
    <cellStyle name="20% - 强调文字颜色 5 6" xfId="774"/>
    <cellStyle name="标题 2 3 2 3 2" xfId="775"/>
    <cellStyle name="20% - 强调文字颜色 4 6" xfId="776"/>
    <cellStyle name="标题 2 3 2 2 2" xfId="777"/>
    <cellStyle name="标题 2 3 2 2" xfId="778"/>
    <cellStyle name="60% - 强调文字颜色 6 2 2" xfId="779"/>
    <cellStyle name="强调文字颜色 3 4 3" xfId="780"/>
    <cellStyle name="标题 2 3 2" xfId="781"/>
    <cellStyle name="标题 2 3" xfId="782"/>
    <cellStyle name="20% - 强调文字颜色 5" xfId="783" builtinId="46"/>
    <cellStyle name="检查单元格 3 2 2" xfId="784"/>
    <cellStyle name="标题 6 3" xfId="785"/>
    <cellStyle name="强调文字颜色 3 3 3 2" xfId="786"/>
    <cellStyle name="标题 2 2 2 2" xfId="787"/>
    <cellStyle name="60% - 强调文字颜色 5 3 2" xfId="788"/>
    <cellStyle name="强调文字颜色 2 5 3" xfId="789"/>
    <cellStyle name="计算 5 3 2" xfId="790"/>
    <cellStyle name="常规 4 3" xfId="791"/>
    <cellStyle name="标题 1 4 2" xfId="792"/>
    <cellStyle name="常规 3 5 2" xfId="793"/>
    <cellStyle name="常规 14 2" xfId="794"/>
    <cellStyle name="好" xfId="795" builtinId="26"/>
    <cellStyle name="标题 1 3 4 2" xfId="796"/>
    <cellStyle name="标题 5 4" xfId="797"/>
    <cellStyle name="标题 4 2 2 3 2" xfId="798"/>
    <cellStyle name="常规 3 4 2 2" xfId="799"/>
    <cellStyle name="标题 1 3 3 2 2" xfId="800"/>
    <cellStyle name="60% - 强调文字颜色 6 4 3" xfId="801"/>
    <cellStyle name="标题 4 2 2 3" xfId="802"/>
    <cellStyle name="常规 3 4 2" xfId="803"/>
    <cellStyle name="常规 13 2" xfId="804"/>
    <cellStyle name="标题 1 3 3 2" xfId="805"/>
    <cellStyle name="强调文字颜色 3 2 3" xfId="806"/>
    <cellStyle name="常规 3 3 3 2" xfId="807"/>
    <cellStyle name="标题 2" xfId="808" builtinId="17"/>
    <cellStyle name="标题 1 3 2 3 2" xfId="809"/>
    <cellStyle name="常规 3 3 3" xfId="810"/>
    <cellStyle name="标题" xfId="811" builtinId="15"/>
    <cellStyle name="标题 1 3 2 3" xfId="812"/>
    <cellStyle name="常规 3 3 2 2" xfId="813"/>
    <cellStyle name="标题 1 3 2 2 2" xfId="814"/>
    <cellStyle name="常规 3 3 2" xfId="815"/>
    <cellStyle name="40% - 强调文字颜色 1 6 3" xfId="816"/>
    <cellStyle name="常规 12 2" xfId="817"/>
    <cellStyle name="标题 1 3 2 2" xfId="818"/>
    <cellStyle name="强调文字颜色 3 2 2 3 2" xfId="819"/>
    <cellStyle name="60% - 强调文字颜色 5 2 2" xfId="820"/>
    <cellStyle name="强调文字颜色 2 4 3" xfId="821"/>
    <cellStyle name="计算 5 2 2" xfId="822"/>
    <cellStyle name="常规 3 3" xfId="823"/>
    <cellStyle name="60% - 强调文字颜色 4 2 4" xfId="824"/>
    <cellStyle name="常规 3 2 5 2" xfId="825"/>
    <cellStyle name="标题 1 3 2" xfId="826"/>
    <cellStyle name="强调文字颜色 3 2 2 3" xfId="827"/>
    <cellStyle name="常规 3 2 5" xfId="828"/>
    <cellStyle name="标题 1 3" xfId="829"/>
    <cellStyle name="常规 2 5 2" xfId="830"/>
    <cellStyle name="适中 6" xfId="831"/>
    <cellStyle name="常规 2 4 2 2" xfId="832"/>
    <cellStyle name="标题 1 2 3 2 2" xfId="833"/>
    <cellStyle name="强调文字颜色 3 2 2 2 2" xfId="834"/>
    <cellStyle name="千位分隔 4 5" xfId="835"/>
    <cellStyle name="强调文字颜色 2 3 3" xfId="836"/>
    <cellStyle name="常规 2 3" xfId="837"/>
    <cellStyle name="60% - 强调文字颜色 5 3 4 2" xfId="838"/>
    <cellStyle name="标题 1 2 2" xfId="839"/>
    <cellStyle name="强调文字颜色 3 2 2 2" xfId="840"/>
    <cellStyle name="常规 3 2 4" xfId="841"/>
    <cellStyle name="60% - 强调文字颜色 5 3 4" xfId="842"/>
    <cellStyle name="标题 1 2" xfId="843"/>
    <cellStyle name="好 2 3 2 2" xfId="844"/>
    <cellStyle name="60% - 强调文字颜色 6 5 3" xfId="845"/>
    <cellStyle name="强调文字颜色 5 3 4" xfId="846"/>
    <cellStyle name="标题 4 2 3" xfId="847"/>
    <cellStyle name="40% - 强调文字颜色 3 3 2" xfId="848"/>
    <cellStyle name="60% - 强调文字颜色 6 4 4" xfId="849"/>
    <cellStyle name="标题 4 2 2 2" xfId="850"/>
    <cellStyle name="千位分隔[0]" xfId="851" builtinId="6"/>
    <cellStyle name="检查单元格 2 2" xfId="852"/>
    <cellStyle name="40% - 强调文字颜色 3 2 2 2" xfId="853"/>
    <cellStyle name="60% - 强调文字颜色 6 3 4 2" xfId="854"/>
    <cellStyle name="检查单元格 2" xfId="855"/>
    <cellStyle name="60% - 强调文字颜色 1 2 4 2" xfId="856"/>
    <cellStyle name="40% - 强调文字颜色 3 2 2" xfId="857"/>
    <cellStyle name="60% - 强调文字颜色 6 3 4" xfId="858"/>
    <cellStyle name="60% - 强调文字颜色 6 3 3 2 2" xfId="859"/>
    <cellStyle name="60% - 强调文字颜色 6 3 3 2" xfId="860"/>
    <cellStyle name="60% - 强调文字颜色 6 3 3" xfId="861"/>
    <cellStyle name="60% - 强调文字颜色 6 3 2 3 2" xfId="862"/>
    <cellStyle name="20% - 强调文字颜色 1 6 2" xfId="863"/>
    <cellStyle name="60% - 强调文字颜色 6 3 2 3" xfId="864"/>
    <cellStyle name="计算 2 3" xfId="865"/>
    <cellStyle name="20% - 强调文字颜色 1 2 3" xfId="866"/>
    <cellStyle name="标题 4 3 4 2" xfId="867"/>
    <cellStyle name="差" xfId="868" builtinId="27"/>
    <cellStyle name="60% - 强调文字颜色 6 3 2 2 2" xfId="869"/>
    <cellStyle name="20% - 强调文字颜色 2 4 3" xfId="870"/>
    <cellStyle name="输出 2 4" xfId="871"/>
    <cellStyle name="60% - 强调文字颜色 6 2 3 2" xfId="872"/>
    <cellStyle name="20% - 强调文字颜色 2 2 4 2" xfId="873"/>
    <cellStyle name="40% - 强调文字颜色 1 3 3 2 2" xfId="874"/>
    <cellStyle name="强调文字颜色 3 4 4" xfId="875"/>
    <cellStyle name="60% - 强调文字颜色 6 2 3" xfId="876"/>
    <cellStyle name="强调文字颜色 5 2 4 2" xfId="877"/>
    <cellStyle name="常规 2 2 4 2 2" xfId="878"/>
    <cellStyle name="60% - 强调文字颜色 5 5 2" xfId="879"/>
    <cellStyle name="汇总 5 2" xfId="880"/>
    <cellStyle name="40% - 强调文字颜色 2 2 2 2" xfId="881"/>
    <cellStyle name="千位分隔 2 5 2" xfId="882"/>
    <cellStyle name="汇总 5" xfId="883"/>
    <cellStyle name="40% - 强调文字颜色 2 2 2" xfId="884"/>
    <cellStyle name="标题 4 2" xfId="885"/>
    <cellStyle name="20% - 强调文字颜色 2 2 2 3" xfId="886"/>
    <cellStyle name="Normal_APR" xfId="887"/>
    <cellStyle name="汇总 4 2 2" xfId="888"/>
    <cellStyle name="40% - 强调文字颜色 3 2 4 2" xfId="889"/>
    <cellStyle name="20% - 强调文字颜色 5 2 2 2 2" xfId="890"/>
    <cellStyle name="40% - 强调文字颜色 3 3 3" xfId="891"/>
    <cellStyle name="60% - 强调文字颜色 5 3 3 2 2" xfId="892"/>
    <cellStyle name="强调文字颜色 5 2 2 3 2" xfId="893"/>
    <cellStyle name="汇总 4 2" xfId="894"/>
    <cellStyle name="60% - 强调文字颜色 5 3 3 2" xfId="895"/>
    <cellStyle name="强调文字颜色 5 2 2 3" xfId="896"/>
    <cellStyle name="汇总 4" xfId="897"/>
    <cellStyle name="40% - 强调文字颜色 1 3 2 3 2" xfId="898"/>
    <cellStyle name="60% - 强调文字颜色 5 3 3" xfId="899"/>
    <cellStyle name="标题 5 3" xfId="900"/>
    <cellStyle name="注释 2 2 3" xfId="901"/>
    <cellStyle name="汇总 3 3 2" xfId="902"/>
    <cellStyle name="40% - 强调文字颜色 2 4 3" xfId="903"/>
    <cellStyle name="60% - 强调文字颜色 5 3 2 3 2" xfId="904"/>
    <cellStyle name="汇总 3 3" xfId="905"/>
    <cellStyle name="60% - 强调文字颜色 5 3 2 3" xfId="906"/>
    <cellStyle name="输入 6 3 2" xfId="907"/>
    <cellStyle name="标题 4 3" xfId="908"/>
    <cellStyle name="汇总 3 2 2" xfId="909"/>
    <cellStyle name="60% - 强调文字颜色 5 3 2 2 2" xfId="910"/>
    <cellStyle name="强调文字颜色 5 2 2 2 2" xfId="911"/>
    <cellStyle name="汇总 3 2" xfId="912"/>
    <cellStyle name="60% - 强调文字颜色 5 3 2 2" xfId="913"/>
    <cellStyle name="60% - 强调文字颜色 5 2 4 2" xfId="914"/>
    <cellStyle name="标题 6 3 2 2" xfId="915"/>
    <cellStyle name="60% - 强调文字颜色 4 4 3" xfId="916"/>
    <cellStyle name="60% - 强调文字颜色 5 2 3 2 2" xfId="917"/>
    <cellStyle name="60% - 强调文字颜色 5 2 3 2" xfId="918"/>
    <cellStyle name="60% - 强调文字颜色 5 2 2 2 2" xfId="919"/>
    <cellStyle name="60% - 强调文字颜色 3 3 4 2" xfId="920"/>
    <cellStyle name="no dec" xfId="921"/>
    <cellStyle name="60% - 强调文字颜色 5 2 2 2" xfId="922"/>
    <cellStyle name="60% - 强调文字颜色 5 2" xfId="923"/>
    <cellStyle name="常规 3 5 2 2" xfId="924"/>
    <cellStyle name="60% - 强调文字颜色 4 4" xfId="925"/>
    <cellStyle name="标题 4 3 4" xfId="926"/>
    <cellStyle name="标题 2 2 2 3 2" xfId="927"/>
    <cellStyle name="40% - 强调文字颜色 1 2 2" xfId="928"/>
    <cellStyle name="60% - 强调文字颜色 4 3 4" xfId="929"/>
    <cellStyle name="60% - 强调文字颜色 4 3" xfId="930"/>
    <cellStyle name="20% - 强调文字颜色 5 2" xfId="931"/>
    <cellStyle name="强调文字颜色 3 3 3 2 2" xfId="932"/>
    <cellStyle name="标题 4 2 4" xfId="933"/>
    <cellStyle name="链接单元格 3 4 2" xfId="934"/>
    <cellStyle name="60% - 强调文字颜色 6 6" xfId="935"/>
    <cellStyle name="标题 2 2 2 2 2" xfId="936"/>
    <cellStyle name="60% - 强调文字颜色 3 4 4" xfId="937"/>
    <cellStyle name="60% - 强调文字颜色 3 4 2" xfId="938"/>
    <cellStyle name="40% - 强调文字颜色 2 2 4" xfId="939"/>
    <cellStyle name="强调文字颜色 6 5 3" xfId="940"/>
    <cellStyle name="标题 5 4 2" xfId="941"/>
    <cellStyle name="60% - 强调文字颜色 2 3 4 2" xfId="942"/>
    <cellStyle name="60% - 强调文字颜色 3 3 4" xfId="943"/>
    <cellStyle name="20% - 强调文字颜色 1 5 3" xfId="944"/>
    <cellStyle name="60% - 强调文字颜色 6 2 2 3 2" xfId="945"/>
    <cellStyle name="40% - 强调文字颜色 1 3 2 2 2" xfId="946"/>
    <cellStyle name="强调文字颜色 2 4 4" xfId="947"/>
    <cellStyle name="60% - 强调文字颜色 5 2 3" xfId="948"/>
    <cellStyle name="60% - 强调文字颜色 3 3 3 2 2" xfId="949"/>
    <cellStyle name="标题 1 2 2 3 2" xfId="950"/>
    <cellStyle name="60% - 强调文字颜色 6 2 2 3" xfId="951"/>
    <cellStyle name="60% - 强调文字颜色 3 3 3 2" xfId="952"/>
    <cellStyle name="60% - 强调文字颜色 3 3 3" xfId="953"/>
    <cellStyle name="60% - 强调文字颜色 4 3 3" xfId="954"/>
    <cellStyle name="60% - 强调文字颜色 3 3 2 2 2" xfId="955"/>
    <cellStyle name="60% - 强调文字颜色 3 3 2 2" xfId="956"/>
    <cellStyle name="60% - 强调文字颜色 3 3 2" xfId="957"/>
    <cellStyle name="60% - 强调文字颜色 3 3" xfId="958"/>
    <cellStyle name="输入 2 2 2 2" xfId="959"/>
    <cellStyle name="40% - 强调文字颜色 6 3 2" xfId="960"/>
    <cellStyle name="标题 5 3 2 2" xfId="961"/>
    <cellStyle name="40% - 强调文字颜色 1 2 4" xfId="962"/>
    <cellStyle name="60% - 强调文字颜色 2 3 3 2 2" xfId="963"/>
    <cellStyle name="60% - 强调文字颜色 3 2 4 2" xfId="964"/>
    <cellStyle name="强调文字颜色 6 4 3" xfId="965"/>
    <cellStyle name="输入 2 2 2" xfId="966"/>
    <cellStyle name="40% - 强调文字颜色 6 3" xfId="967"/>
    <cellStyle name="标题 5 3 2" xfId="968"/>
    <cellStyle name="60% - 强调文字颜色 2 3 3 2" xfId="969"/>
    <cellStyle name="60% - 强调文字颜色 3 2 4" xfId="970"/>
    <cellStyle name="常规 9 3" xfId="971"/>
    <cellStyle name="60% - 强调文字颜色 1 4 2" xfId="972"/>
    <cellStyle name="标题 2 6" xfId="973"/>
    <cellStyle name="计算 4 2" xfId="974"/>
    <cellStyle name="60% - 强调文字颜色 3 2 3 2 2" xfId="975"/>
    <cellStyle name="20% - 强调文字颜色 1 3 2 3 2" xfId="976"/>
    <cellStyle name="60% - 强调文字颜色 3 2 3" xfId="977"/>
    <cellStyle name="60% - 强调文字颜色 3 2 2 3 2" xfId="978"/>
    <cellStyle name="60% - 强调文字颜色 3 2 2 3" xfId="979"/>
    <cellStyle name="60% - 强调文字颜色 3 2 2 2" xfId="980"/>
    <cellStyle name="60% - 强调文字颜色 2 4 4" xfId="981"/>
    <cellStyle name="60% - 强调文字颜色 2 4 3" xfId="982"/>
    <cellStyle name="60% - 强调文字颜色 2 4 2" xfId="983"/>
    <cellStyle name="强调文字颜色 5 5 3" xfId="984"/>
    <cellStyle name="60% - 强调文字颜色 2 2 4 2" xfId="985"/>
    <cellStyle name="60% - 强调文字颜色 2 3 4" xfId="986"/>
    <cellStyle name="60% - 强调文字颜色 5 2 2 3 2" xfId="987"/>
    <cellStyle name="60% - 强调文字颜色 5 2 2 3" xfId="988"/>
    <cellStyle name="60% - 强调文字颜色 2 3 3" xfId="989"/>
    <cellStyle name="60% - 强调文字颜色 3 4" xfId="990"/>
    <cellStyle name="60% - 强调文字颜色 2 4" xfId="991"/>
    <cellStyle name="千位分隔 2 4" xfId="992"/>
    <cellStyle name="60% - 强调文字颜色 2 3 2 2 2" xfId="993"/>
    <cellStyle name="60% - 强调文字颜色 2 3 2 2" xfId="994"/>
    <cellStyle name="60% - 强调文字颜色 2 3 2" xfId="995"/>
    <cellStyle name="40% - 强调文字颜色 5 2" xfId="996"/>
    <cellStyle name="60% - 强调文字颜色 1 4 4" xfId="997"/>
    <cellStyle name="60% - 强调文字颜色 2 3" xfId="998"/>
    <cellStyle name="20% - 强调文字颜色 5 3 3 2 2" xfId="999"/>
    <cellStyle name="40% - 强调文字颜色 4 3 4 2" xfId="1000"/>
    <cellStyle name="强调文字颜色 5 2" xfId="1001"/>
    <cellStyle name="标题 4 3 2 2" xfId="1002"/>
    <cellStyle name="强调文字颜色 5 4 3" xfId="1003"/>
    <cellStyle name="强调文字颜色 3 3" xfId="1004"/>
    <cellStyle name="40% - 强调文字颜色 4 3 2 3" xfId="1005"/>
    <cellStyle name="20% - 强调文字颜色 5 3 3 2" xfId="1006"/>
    <cellStyle name="40% - 强调文字颜色 4 3 4" xfId="1007"/>
    <cellStyle name="强调文字颜色 5" xfId="1008" builtinId="45"/>
    <cellStyle name="标题 4 3 2" xfId="1009"/>
    <cellStyle name="60% - 强调文字颜色 2 2 4" xfId="1010"/>
    <cellStyle name="60% - 强调文字颜色 2 2 3 2" xfId="1011"/>
    <cellStyle name="60% - 强调文字颜色 2 2 2 3" xfId="1012"/>
    <cellStyle name="40% - 强调文字颜色 4 2" xfId="1013"/>
    <cellStyle name="60% - 强调文字颜色 1 3 4" xfId="1014"/>
    <cellStyle name="60% - 强调文字颜色 1 3" xfId="1015"/>
    <cellStyle name="60% - 强调文字颜色 2 2 2 2 2" xfId="1016"/>
    <cellStyle name="60% - 强调文字颜色 2 2 2 2" xfId="1017"/>
    <cellStyle name="60% - 强调文字颜色 2 2 2" xfId="1018"/>
    <cellStyle name="输出 2 2" xfId="1019"/>
    <cellStyle name="好 2 2 2 2" xfId="1020"/>
    <cellStyle name="60% - 强调文字颜色 5 5 3" xfId="1021"/>
    <cellStyle name="60% - 强调文字颜色 2 2" xfId="1022"/>
    <cellStyle name="60% - 强调文字颜色 1 4 3" xfId="1023"/>
    <cellStyle name="60% - 强调文字颜色 1 4" xfId="1024"/>
    <cellStyle name="标题 3 3 2 2" xfId="1025"/>
    <cellStyle name="强调文字颜色 4 4 3" xfId="1026"/>
    <cellStyle name="40% - 强调文字颜色 4 2 2 3" xfId="1027"/>
    <cellStyle name="标题 3 3 2" xfId="1028"/>
    <cellStyle name="常规 7 5" xfId="1029"/>
    <cellStyle name="40% - 强调文字颜色 3 2" xfId="1030"/>
    <cellStyle name="60% - 强调文字颜色 1 2 4" xfId="1031"/>
    <cellStyle name="链接单元格 3 2 3 2" xfId="1032"/>
    <cellStyle name="输入 6 2" xfId="1033"/>
    <cellStyle name="常规 2 7 2 2" xfId="1034"/>
    <cellStyle name="60% - 强调文字颜色 4 2" xfId="1035"/>
    <cellStyle name="60% - 强调文字颜色 1 2 3 2 2" xfId="1036"/>
    <cellStyle name="强调文字颜色 6 2 2" xfId="1037"/>
    <cellStyle name="警告文本 2 4" xfId="1038"/>
    <cellStyle name="标题 4 3 3 2 2" xfId="1039"/>
    <cellStyle name="60% - 强调文字颜色 1 2 2 3" xfId="1040"/>
    <cellStyle name="常规 7 3 2" xfId="1041"/>
    <cellStyle name="60% - 强调文字颜色 1 3 3 2 2" xfId="1042"/>
    <cellStyle name="60% - 强调文字颜色 1 2 2 2" xfId="1043"/>
    <cellStyle name="常规 7 3" xfId="1044"/>
    <cellStyle name="60% - 强调文字颜色 1 3 3 2" xfId="1045"/>
    <cellStyle name="60% - 强调文字颜色 1 2 2" xfId="1046"/>
    <cellStyle name="强调文字颜色 6 2 3" xfId="1047"/>
    <cellStyle name="40% - 强调文字颜色 4 3" xfId="1048"/>
    <cellStyle name="百分比 2" xfId="1049"/>
    <cellStyle name="60% - 强调文字颜色 5 4 3" xfId="1050"/>
    <cellStyle name="60% - 强调文字颜色 1 3 3" xfId="1051"/>
    <cellStyle name="60% - 强调文字颜色 1 2" xfId="1052"/>
    <cellStyle name="40% - 强调文字颜色 6 6 2" xfId="1053"/>
    <cellStyle name="40% - 强调文字颜色 6 5 3" xfId="1054"/>
    <cellStyle name="计算 6 2" xfId="1055"/>
    <cellStyle name="40% - 强调文字颜色 5 2 2 3 2" xfId="1056"/>
    <cellStyle name="40% - 强调文字颜色 6 5 2" xfId="1057"/>
    <cellStyle name="60% - 强调文字颜色 3 2 2 2 2" xfId="1058"/>
    <cellStyle name="20% - 强调文字颜色 3 3 2" xfId="1059"/>
    <cellStyle name="40% - 强调文字颜色 6 4 4" xfId="1060"/>
    <cellStyle name="适中 5" xfId="1061"/>
    <cellStyle name="40% - 强调文字颜色 6 4 3" xfId="1062"/>
    <cellStyle name="适中 4" xfId="1063"/>
    <cellStyle name="计算 5 2" xfId="1064"/>
    <cellStyle name="40% - 强调文字颜色 5 2 2 2 2" xfId="1065"/>
    <cellStyle name="输入 2 2 3 2" xfId="1066"/>
    <cellStyle name="40% - 强调文字颜色 6 4 2" xfId="1067"/>
    <cellStyle name="强调文字颜色 6 4 4" xfId="1068"/>
    <cellStyle name="注释 6 4" xfId="1069"/>
    <cellStyle name="强调文字颜色 6 3 2 2 2" xfId="1070"/>
    <cellStyle name="60% - 强调文字颜色 6 2 4" xfId="1071"/>
    <cellStyle name="千位分隔 5 2 3" xfId="1072"/>
    <cellStyle name="20% - 强调文字颜色 3 2 2 2" xfId="1073"/>
    <cellStyle name="40% - 强调文字颜色 6 3 4 2" xfId="1074"/>
    <cellStyle name="标题 2 2 4 2" xfId="1075"/>
    <cellStyle name="20% - 强调文字颜色 3 2 2" xfId="1076"/>
    <cellStyle name="40% - 强调文字颜色 6 3 4" xfId="1077"/>
    <cellStyle name="强调文字颜色 5 3 2 2" xfId="1078"/>
    <cellStyle name="常规 4 4" xfId="1079"/>
    <cellStyle name="40% - 强调文字颜色 6 3 3 2 2" xfId="1080"/>
    <cellStyle name="40% - 强调文字颜色 6 3 3 2" xfId="1081"/>
    <cellStyle name="40% - 强调文字颜色 6 3 3" xfId="1082"/>
    <cellStyle name="标题 2 4" xfId="1083"/>
    <cellStyle name="常规 7 2 3" xfId="1084"/>
    <cellStyle name="输入 3 2 3 2" xfId="1085"/>
    <cellStyle name="常规 2 3 2" xfId="1086"/>
    <cellStyle name="40% - 强调文字颜色 6 3 2 3" xfId="1087"/>
    <cellStyle name="标题 1 4" xfId="1088"/>
    <cellStyle name="千位_1" xfId="1089"/>
    <cellStyle name="40% - 强调文字颜色 6 3 2 2" xfId="1090"/>
    <cellStyle name="好 4 3" xfId="1091"/>
    <cellStyle name="40% - 强调文字颜色 5 5" xfId="1092"/>
    <cellStyle name="标题 2 2 3 2 2" xfId="1093"/>
    <cellStyle name="千位分隔 2 4 2" xfId="1094"/>
    <cellStyle name="60% - 强调文字颜色 5 2 4" xfId="1095"/>
    <cellStyle name="千位分隔 4 2 3" xfId="1096"/>
    <cellStyle name="40% - 强调文字颜色 6 2 4 2" xfId="1097"/>
    <cellStyle name="强调文字颜色 3 3 4 2" xfId="1098"/>
    <cellStyle name="计算 2 3 2 2" xfId="1099"/>
    <cellStyle name="40% - 强调文字颜色 6 2 4" xfId="1100"/>
    <cellStyle name="40% - 强调文字颜色 6 2 3 2 2" xfId="1101"/>
    <cellStyle name="20% - 强调文字颜色 6 2 2" xfId="1102"/>
    <cellStyle name="标题 7 2" xfId="1103"/>
    <cellStyle name="40% - 强调文字颜色 6 2 3" xfId="1104"/>
    <cellStyle name="40% - 强调文字颜色 2 4" xfId="1105"/>
    <cellStyle name="40% - 强调文字颜色 6 2 2 2 2" xfId="1106"/>
    <cellStyle name="40% - 强调文字颜色 6 2 2 2" xfId="1107"/>
    <cellStyle name="40% - 强调文字颜色 6 2 2" xfId="1108"/>
    <cellStyle name="40% - 强调文字颜色 5 6 3" xfId="1109"/>
    <cellStyle name="标题 3 2 2 3" xfId="1110"/>
    <cellStyle name="千位分隔 4 2" xfId="1111"/>
    <cellStyle name="汇总 6 3 2" xfId="1112"/>
    <cellStyle name="好 3 3 2 2" xfId="1113"/>
    <cellStyle name="计算 2 2 3" xfId="1114"/>
    <cellStyle name="20% - 强调文字颜色 5 4 2" xfId="1115"/>
    <cellStyle name="40% - 强调文字颜色 5 3 2 3 2" xfId="1116"/>
    <cellStyle name="千位分隔 3 3 2" xfId="1117"/>
    <cellStyle name="强调文字颜色 4 4 2" xfId="1118"/>
    <cellStyle name="适中 6 3" xfId="1119"/>
    <cellStyle name="20% - 强调文字颜色 6 3 2 3 2" xfId="1120"/>
    <cellStyle name="20% - 强调文字颜色 2 2 2 2" xfId="1121"/>
    <cellStyle name="常规 8 2" xfId="1122"/>
    <cellStyle name="40% - 强调文字颜色 5 3 4 2" xfId="1123"/>
    <cellStyle name="20% - 强调文字颜色 5 3 2" xfId="1124"/>
    <cellStyle name="输出 3 3 2" xfId="1125"/>
    <cellStyle name="40% - 强调文字颜色 5 2 4 2" xfId="1126"/>
    <cellStyle name="强调文字颜色 3 2 4 2" xfId="1127"/>
    <cellStyle name="标题 3 2" xfId="1128"/>
    <cellStyle name="40% - 强调文字颜色 1 2 4 2" xfId="1129"/>
    <cellStyle name="20% - 强调文字颜色 1 3 4" xfId="1130"/>
    <cellStyle name="20% - 强调文字颜色 4 3 3 2 2" xfId="1131"/>
    <cellStyle name="20% - 强调文字颜色 4 2 3" xfId="1132"/>
    <cellStyle name="20% - 强调文字颜色 6 2 4 2" xfId="1133"/>
    <cellStyle name="解释性文本 3 3 2" xfId="1134"/>
    <cellStyle name="好 3 2 3 2" xfId="1135"/>
    <cellStyle name="40% - 强调文字颜色 4 5 3" xfId="1136"/>
    <cellStyle name="20% - 强调文字颜色 3 6" xfId="1137"/>
    <cellStyle name="计算 6 2 2" xfId="1138"/>
    <cellStyle name="标题 1 2 2 2" xfId="1139"/>
    <cellStyle name="计算 2 5" xfId="1140"/>
    <cellStyle name="解释性文本 3 2 2" xfId="1141"/>
    <cellStyle name="汇总 5 3 2" xfId="1142"/>
    <cellStyle name="好 3 2 2 2" xfId="1143"/>
    <cellStyle name="千位分隔" xfId="1144" builtinId="3"/>
    <cellStyle name="40% - 强调文字颜色 2 2 2 3 2" xfId="1145"/>
    <cellStyle name="常规 5 3 2 2" xfId="1146"/>
    <cellStyle name="20% - 强调文字颜色 2 6" xfId="1147"/>
    <cellStyle name="40% - 强调文字颜色 6" xfId="1148" builtinId="51"/>
    <cellStyle name="百分比 3 2" xfId="1149"/>
    <cellStyle name="好 3 2 2" xfId="1150"/>
    <cellStyle name="40% - 强调文字颜色 4 4 2" xfId="1151"/>
    <cellStyle name="20% - 强调文字颜色 3 3 3 2 2" xfId="1152"/>
    <cellStyle name="20% - 强调文字颜色 6 2 2 3 2" xfId="1153"/>
    <cellStyle name="强调文字颜色 5 6 2" xfId="1154"/>
    <cellStyle name="20% - 强调文字颜色 1 2 2 2" xfId="1155"/>
    <cellStyle name="20% - 强调文字颜色 3 3 3 2" xfId="1156"/>
    <cellStyle name="60% - 强调文字颜色 1 6 2" xfId="1157"/>
    <cellStyle name="20% - 强调文字颜色 6 2 2 3" xfId="1158"/>
    <cellStyle name="强调文字颜色 5 6" xfId="1159"/>
    <cellStyle name="20% - 强调文字颜色 1 2 2" xfId="1160"/>
    <cellStyle name="标题 3 3 2 3" xfId="1161"/>
    <cellStyle name="强调文字颜色 5 6 3" xfId="1162"/>
    <cellStyle name="汇总 6 2" xfId="1163"/>
    <cellStyle name="20% - 强调文字颜色 1 2 2 3" xfId="1164"/>
    <cellStyle name="20% - 强调文字颜色 6 2 2 2 2" xfId="1165"/>
    <cellStyle name="强调文字颜色 5 5 2" xfId="1166"/>
    <cellStyle name="强调文字颜色 4 2" xfId="1167"/>
    <cellStyle name="40% - 强调文字颜色 4 3 3 2" xfId="1168"/>
    <cellStyle name="20% - 强调文字颜色 6 2 2 2" xfId="1169"/>
    <cellStyle name="强调文字颜色 5 5" xfId="1170"/>
    <cellStyle name="汇总 5 2 2" xfId="1171"/>
    <cellStyle name="40% - 强调文字颜色 2 2 2 2 2" xfId="1172"/>
    <cellStyle name="20% - 强调文字颜色 5 2 3 2 2" xfId="1173"/>
    <cellStyle name="40% - 强调文字颜色 3 3 4 2" xfId="1174"/>
    <cellStyle name="强调文字颜色 4" xfId="1175" builtinId="41"/>
    <cellStyle name="40% - 强调文字颜色 4 3 3" xfId="1176"/>
    <cellStyle name="强调文字颜色 6 2 3 2 2" xfId="1177"/>
    <cellStyle name="强调文字颜色 5 4 2" xfId="1178"/>
    <cellStyle name="20% - 强调文字颜色 3 3 2 2 2" xfId="1179"/>
    <cellStyle name="强调文字颜色 4 6 2" xfId="1180"/>
    <cellStyle name="20% - 强调文字颜色 5 3 2 2 2" xfId="1181"/>
    <cellStyle name="40% - 强调文字颜色 4 2 4 2" xfId="1182"/>
    <cellStyle name="强调文字颜色 6 2 2 3 2" xfId="1183"/>
    <cellStyle name="强调文字颜色 4 5 2" xfId="1184"/>
    <cellStyle name="40% - 强调文字颜色 3 3 3 2 2" xfId="1185"/>
    <cellStyle name="40% - 强调文字颜色 4 2 3 2" xfId="1186"/>
    <cellStyle name="解释性文本 2 3 2" xfId="1187"/>
    <cellStyle name="注释 3 3 3" xfId="1188"/>
    <cellStyle name="汇总 4 4 2" xfId="1189"/>
    <cellStyle name="40% - 强调文字颜色 3 5 3" xfId="1190"/>
    <cellStyle name="解释性文本 2 2 2" xfId="1191"/>
    <cellStyle name="注释 3 2 3" xfId="1192"/>
    <cellStyle name="汇总 4 3 2" xfId="1193"/>
    <cellStyle name="20% - 强调文字颜色 5 3 4" xfId="1194"/>
    <cellStyle name="警告文本 3 2 3 2" xfId="1195"/>
    <cellStyle name="20% - 强调文字颜色 3 2 3 2 2" xfId="1196"/>
    <cellStyle name="千位分隔 9" xfId="1197"/>
    <cellStyle name="好 2" xfId="1198"/>
    <cellStyle name="40% - 强调文字颜色 6 2 2 3" xfId="1199"/>
    <cellStyle name="40% - 强调文字颜色 4 2 3" xfId="1200"/>
    <cellStyle name="40% - 强调文字颜色 3 3 3 2" xfId="1201"/>
    <cellStyle name="20% - 强调文字颜色 1 2" xfId="1202"/>
    <cellStyle name="40% - 强调文字颜色 3 3 2 2 2" xfId="1203"/>
    <cellStyle name="检查单元格" xfId="1204" builtinId="23"/>
    <cellStyle name="计算 4 3" xfId="1205"/>
    <cellStyle name="40% - 强调文字颜色 2 6" xfId="1206"/>
    <cellStyle name="标题 2 3 2 3" xfId="1207"/>
    <cellStyle name="40% - 强调文字颜色 4 2 3 2 2" xfId="1208"/>
    <cellStyle name="40% - 强调文字颜色 1 2 2 2" xfId="1209"/>
    <cellStyle name="60% - 强调文字颜色 4 3 4 2" xfId="1210"/>
    <cellStyle name="注释 2 3 3" xfId="1211"/>
    <cellStyle name="汇总 3 4 2" xfId="1212"/>
    <cellStyle name="40% - 强调文字颜色 2 5 3" xfId="1213"/>
    <cellStyle name="计算 4 2 2" xfId="1214"/>
    <cellStyle name="40% - 强调文字颜色 2 5 2" xfId="1215"/>
    <cellStyle name="40% - 强调文字颜色 2 5" xfId="1216"/>
    <cellStyle name="注释 2 2 4" xfId="1217"/>
    <cellStyle name="汇总 3 3 3" xfId="1218"/>
    <cellStyle name="60% - 强调文字颜色 4 3 3 2" xfId="1219"/>
    <cellStyle name="注释 4 4 2" xfId="1220"/>
    <cellStyle name="标题 4" xfId="1221" builtinId="19"/>
    <cellStyle name="汇总 3 2 3 2" xfId="1222"/>
    <cellStyle name="输入 4 5" xfId="1223"/>
    <cellStyle name="40% - 强调文字颜色 2 3 4 2" xfId="1224"/>
    <cellStyle name="40% - 强调文字颜色 5 3 3 2" xfId="1225"/>
    <cellStyle name="常规 7 2" xfId="1226"/>
    <cellStyle name="60% - 强调文字颜色 1 5" xfId="1227"/>
    <cellStyle name="检查单元格 4 2" xfId="1228"/>
    <cellStyle name="60% - 强调文字颜色 4 3 2 2 2" xfId="1229"/>
    <cellStyle name="汇总 3 2 2 2" xfId="1230"/>
    <cellStyle name="汇总 6 2 2" xfId="1231"/>
    <cellStyle name="20% - 强调文字颜色 1 2 2 3 2" xfId="1232"/>
    <cellStyle name="适中 6 2" xfId="1233"/>
    <cellStyle name="千位分隔 6 2 3" xfId="1234"/>
    <cellStyle name="20% - 强调文字颜色 3 3 2 2" xfId="1235"/>
    <cellStyle name="强调文字颜色 4 6" xfId="1236"/>
    <cellStyle name="20% - 强调文字颜色 5 3 2 2" xfId="1237"/>
    <cellStyle name="40% - 强调文字颜色 4 2 4" xfId="1238"/>
    <cellStyle name="20% - 强调文字颜色 4 3 2 3 2" xfId="1239"/>
    <cellStyle name="20% - 强调文字颜色 3 3 3" xfId="1240"/>
    <cellStyle name="20% - 强调文字颜色 2 2 3" xfId="1241"/>
    <cellStyle name="40% - 强调文字颜色 2 3 2 3 2" xfId="1242"/>
    <cellStyle name="20% - 强调文字颜色 4 3 2 2 2" xfId="1243"/>
    <cellStyle name="20% - 强调文字颜色 3 2 3" xfId="1244"/>
    <cellStyle name="40% - 强调文字颜色 2 3 2 2 2" xfId="1245"/>
    <cellStyle name="40% - 强调文字颜色 2 2 4 2" xfId="1246"/>
    <cellStyle name="计算 5 3" xfId="1247"/>
    <cellStyle name="强调文字颜色 6 2 4" xfId="1248"/>
    <cellStyle name="解释性文本 3 2 3 2" xfId="1249"/>
    <cellStyle name="百分比 3" xfId="1250"/>
    <cellStyle name="40% - 强调文字颜色 2 3 2" xfId="1251"/>
    <cellStyle name="标题 2 2" xfId="1252"/>
    <cellStyle name="60% - 强调文字颜色 5 4 4" xfId="1253"/>
    <cellStyle name="40% - 强调文字颜色 2 2 3 2 2" xfId="1254"/>
    <cellStyle name="40% - 强调文字颜色 2 2 3 2" xfId="1255"/>
    <cellStyle name="汇总 6" xfId="1256"/>
    <cellStyle name="40% - 强调文字颜色 3 2 2 2 2" xfId="1257"/>
    <cellStyle name="40% - 强调文字颜色 2 2 3" xfId="1258"/>
    <cellStyle name="警告文本 3 3 2 2" xfId="1259"/>
    <cellStyle name="20% - 强调文字颜色 6 2 4" xfId="1260"/>
    <cellStyle name="40% - 强调文字颜色 1 3 2" xfId="1261"/>
    <cellStyle name="60% - 强调文字颜色 4 4 4" xfId="1262"/>
    <cellStyle name="20% - 强调文字颜色 6 5 2" xfId="1263"/>
    <cellStyle name="计算 3 3 3" xfId="1264"/>
    <cellStyle name="60% - 强调文字颜色 3 5 2" xfId="1265"/>
    <cellStyle name="常规 2 2 2 2 2" xfId="1266"/>
    <cellStyle name="千位分隔 2 5" xfId="1267"/>
    <cellStyle name="40% - 强调文字颜色 2 2" xfId="1268"/>
    <cellStyle name="计算 3 3" xfId="1269"/>
    <cellStyle name="40% - 强调文字颜色 1 6" xfId="1270"/>
    <cellStyle name="20% - 强调文字颜色 6" xfId="1271" builtinId="50"/>
    <cellStyle name="标题 2 2 2 3" xfId="1272"/>
    <cellStyle name="40% - 强调文字颜色 4 2 2 2 2" xfId="1273"/>
    <cellStyle name="好 4" xfId="1274"/>
    <cellStyle name="20% - 强调文字颜色 5 2 2" xfId="1275"/>
    <cellStyle name="60% - 强调文字颜色 4 2 4 2" xfId="1276"/>
    <cellStyle name="20% - 强调文字颜色 6 4 2" xfId="1277"/>
    <cellStyle name="计算 3 2 3" xfId="1278"/>
    <cellStyle name="汇总 2 4 2" xfId="1279"/>
    <cellStyle name="差 3 4" xfId="1280"/>
    <cellStyle name="计算 3 2" xfId="1281"/>
    <cellStyle name="40% - 强调文字颜色 1 5" xfId="1282"/>
    <cellStyle name="常规 8 3" xfId="1283"/>
    <cellStyle name="60% - 强调文字颜色 1 3 2" xfId="1284"/>
    <cellStyle name="40% - 强调文字颜色 4 2 2" xfId="1285"/>
    <cellStyle name="60% - 强调文字颜色 1 3 4 2" xfId="1286"/>
    <cellStyle name="警告文本 4 4" xfId="1287"/>
    <cellStyle name="40% - 强调文字颜色 6 2" xfId="1288"/>
    <cellStyle name="常规 10 3" xfId="1289"/>
    <cellStyle name="40% - 强调文字颜色 1 4 4" xfId="1290"/>
    <cellStyle name="60% - 强调文字颜色 4 2 3 2" xfId="1291"/>
    <cellStyle name="60% - 强调文字颜色 4 5 2" xfId="1292"/>
    <cellStyle name="常规 2 2 3 2 2" xfId="1293"/>
    <cellStyle name="40% - 强调文字颜色 2 6 3" xfId="1294"/>
    <cellStyle name="60% - 强调文字颜色 4 2 3 2 2" xfId="1295"/>
    <cellStyle name="40% - 强调文字颜色 1 4" xfId="1296"/>
    <cellStyle name="60% - 强调文字颜色 4 2 2 3 2" xfId="1297"/>
    <cellStyle name="汇总 2 2 3 2" xfId="1298"/>
    <cellStyle name="20% - 强调文字颜色 2 3 4" xfId="1299"/>
    <cellStyle name="40% - 强调文字颜色 1 3 4 2" xfId="1300"/>
    <cellStyle name="强调文字颜色 6 3 2 2" xfId="1301"/>
    <cellStyle name="警告文本 3 4 2" xfId="1302"/>
    <cellStyle name="40% - 强调文字颜色 5 2 2" xfId="1303"/>
    <cellStyle name="60% - 强调文字颜色 4 2 2 3" xfId="1304"/>
    <cellStyle name="汇总 2 2 3" xfId="1305"/>
    <cellStyle name="40% - 强调文字颜色 1 3 4" xfId="1306"/>
    <cellStyle name="强调文字颜色 6 3 2" xfId="1307"/>
    <cellStyle name="警告文本 3 4" xfId="1308"/>
    <cellStyle name="60% - 强调文字颜色 4 2 2 2 2" xfId="1309"/>
    <cellStyle name="汇总 2 2 2 2" xfId="1310"/>
    <cellStyle name="20% - 强调文字颜色 2 2 4" xfId="1311"/>
    <cellStyle name="40% - 强调文字颜色 1 3 3 2" xfId="1312"/>
    <cellStyle name="常规 6 4 2" xfId="1313"/>
    <cellStyle name="20% - 强调文字颜色 1 6" xfId="1314"/>
    <cellStyle name="强调文字颜色 6 2 3 2" xfId="1315"/>
    <cellStyle name="强调文字颜色 5 4" xfId="1316"/>
    <cellStyle name="强调文字颜色 3" xfId="1317" builtinId="37"/>
    <cellStyle name="40% - 强调文字颜色 4 3 2" xfId="1318"/>
    <cellStyle name="汇总 5 3" xfId="1319"/>
    <cellStyle name="60% - 强调文字颜色 1 3 2 2 2" xfId="1320"/>
    <cellStyle name="强调文字颜色 6 2 2 2" xfId="1321"/>
    <cellStyle name="20% - 强调文字颜色 6 3 2 3" xfId="1322"/>
    <cellStyle name="强调文字颜色 4 4" xfId="1323"/>
    <cellStyle name="警告文本 2 4 2" xfId="1324"/>
    <cellStyle name="常规 8 3 2" xfId="1325"/>
    <cellStyle name="40% - 强调文字颜色 5 3 2 3" xfId="1326"/>
    <cellStyle name="常规 6 3" xfId="1327"/>
    <cellStyle name="60% - 强调文字颜色 1 3 2 2" xfId="1328"/>
    <cellStyle name="40% - 强调文字颜色 1 3 2 2" xfId="1329"/>
    <cellStyle name="计算 4 3 2" xfId="1330"/>
    <cellStyle name="40% - 强调文字颜色 2 6 2" xfId="1331"/>
    <cellStyle name="40% - 强调文字颜色 1 3" xfId="1332"/>
    <cellStyle name="差 6" xfId="1333"/>
    <cellStyle name="20% - 强调文字颜色 1 2 4 2" xfId="1334"/>
    <cellStyle name="40% - 强调文字颜色 1 2 3 2 2" xfId="1335"/>
    <cellStyle name="常规 2 3 3" xfId="1336"/>
    <cellStyle name="强调文字颜色 6 3 4 2" xfId="1337"/>
    <cellStyle name="标题 5 2 3 2" xfId="1338"/>
    <cellStyle name="40% - 强调文字颜色 5 4 2" xfId="1339"/>
    <cellStyle name="注释 2 3 2 2" xfId="1340"/>
    <cellStyle name="20% - 强调文字颜色 1 2 4" xfId="1341"/>
    <cellStyle name="40% - 强调文字颜色 1 2 3 2" xfId="1342"/>
    <cellStyle name="强调文字颜色 6 3 4" xfId="1343"/>
    <cellStyle name="标题 5 2 3" xfId="1344"/>
    <cellStyle name="好 4 2" xfId="1345"/>
    <cellStyle name="40% - 强调文字颜色 5 4" xfId="1346"/>
    <cellStyle name="差 6 3" xfId="1347"/>
    <cellStyle name="60% - 强调文字颜色 1 2 2 3 2" xfId="1348"/>
    <cellStyle name="40% - 强调文字颜色 1 2 3" xfId="1349"/>
    <cellStyle name="20% - 强调文字颜色 2 3 2" xfId="1350"/>
    <cellStyle name="千位分隔 3 2 2" xfId="1351"/>
    <cellStyle name="20% - 强调文字颜色 6 3" xfId="1352"/>
    <cellStyle name="强调文字颜色 5 2 4" xfId="1353"/>
    <cellStyle name="强调文字颜色 1" xfId="1354" builtinId="29"/>
    <cellStyle name="强调文字颜色 4 2 2 3" xfId="1355"/>
    <cellStyle name="40% - 强调文字颜色 1 2 2 3 2" xfId="1356"/>
    <cellStyle name="千位分隔 3 3" xfId="1357"/>
    <cellStyle name="60% - 强调文字颜色 2 6 2" xfId="1358"/>
    <cellStyle name="20% - 强调文字颜色 2 2 2" xfId="1359"/>
    <cellStyle name="20% - 强调文字颜色 5 3" xfId="1360"/>
    <cellStyle name="40% - 强调文字颜色 1 2 2 2 2" xfId="1361"/>
    <cellStyle name="差 6 2" xfId="1362"/>
    <cellStyle name="计算 3 2 3 2" xfId="1363"/>
    <cellStyle name="20% - 强调文字颜色 4 2 4" xfId="1364"/>
    <cellStyle name="差 3 4 2" xfId="1365"/>
    <cellStyle name="20% - 强调文字颜色 6 6 2" xfId="1366"/>
    <cellStyle name="强调文字颜色 4 2 3 2 2" xfId="1367"/>
    <cellStyle name="20% - 强调文字颜色 6 6" xfId="1368"/>
    <cellStyle name="20% - 强调文字颜色 6 5" xfId="1369"/>
    <cellStyle name="20% - 强调文字颜色 6 4" xfId="1370"/>
    <cellStyle name="强调文字颜色 6 2 2 3" xfId="1371"/>
    <cellStyle name="强调文字颜色 4 5" xfId="1372"/>
    <cellStyle name="千位分隔 5 2" xfId="1373"/>
    <cellStyle name="强调文字颜色 6 3" xfId="1374"/>
    <cellStyle name="20% - 强调文字颜色 6 3 4 2" xfId="1375"/>
    <cellStyle name="注释 3 3 2 2" xfId="1376"/>
    <cellStyle name="千位分隔 5" xfId="1377"/>
    <cellStyle name="20% - 强调文字颜色 6 3 4" xfId="1378"/>
    <cellStyle name="20% - 强调文字颜色 2 3 2 3" xfId="1379"/>
    <cellStyle name="千位分隔 4" xfId="1380"/>
    <cellStyle name="20% - 强调文字颜色 6 3 2" xfId="1381"/>
    <cellStyle name="强调文字颜色 6 6 3" xfId="1382"/>
    <cellStyle name="20% - 强调文字颜色 1 3 2 3" xfId="1383"/>
    <cellStyle name="20% - 强调文字颜色 6 2 3 2 2" xfId="1384"/>
    <cellStyle name="强调文字颜色 5 4 4" xfId="1385"/>
    <cellStyle name="强调文字颜色 6" xfId="1386" builtinId="49"/>
    <cellStyle name="标题 4 3 3" xfId="1387"/>
    <cellStyle name="20% - 强调文字颜色 5 6 2" xfId="1388"/>
    <cellStyle name="计算 2 3 3" xfId="1389"/>
    <cellStyle name="20% - 强调文字颜色 5 5 2" xfId="1390"/>
    <cellStyle name="20% - 强调文字颜色 5 4 4" xfId="1391"/>
    <cellStyle name="计算 2 2 4" xfId="1392"/>
    <cellStyle name="20% - 强调文字颜色 5 4 3" xfId="1393"/>
    <cellStyle name="20% - 强调文字颜色 5 4" xfId="1394"/>
    <cellStyle name="40% - 强调文字颜色 4 4 4" xfId="1395"/>
    <cellStyle name="20% - 强调文字颜色 5 3 4 2" xfId="1396"/>
    <cellStyle name="40% - 强调文字颜色 6 6" xfId="1397"/>
    <cellStyle name="常规 2 9 2 2" xfId="1398"/>
    <cellStyle name="60% - 强调文字颜色 3 6 3" xfId="1399"/>
    <cellStyle name="强调文字颜色 5 2 3" xfId="1400"/>
    <cellStyle name="20% - 强调文字颜色 1 2 3 2 2" xfId="1401"/>
    <cellStyle name="60% - 强调文字颜色 5 4" xfId="1402"/>
    <cellStyle name="20% - 强调文字颜色 5 3 2 3" xfId="1403"/>
    <cellStyle name="强调文字颜色 5 2 2 2" xfId="1404"/>
    <cellStyle name="汇总 3" xfId="1405"/>
    <cellStyle name="40% - 强调文字颜色 3 3 2 3" xfId="1406"/>
    <cellStyle name="解释性文本 3 4 2" xfId="1407"/>
    <cellStyle name="40% - 强调文字颜色 4 6 3" xfId="1408"/>
    <cellStyle name="好 6" xfId="1409"/>
    <cellStyle name="计算 6 3 2" xfId="1410"/>
    <cellStyle name="标题 1 2 3 2" xfId="1411"/>
    <cellStyle name="计算 3 5" xfId="1412"/>
    <cellStyle name="60% - 强调文字颜色 1" xfId="1413" builtinId="32"/>
    <cellStyle name="常规 2 7 3" xfId="1414"/>
    <cellStyle name="60% - 强调文字颜色 5" xfId="1415" builtinId="48"/>
    <cellStyle name="强调文字颜色 3 5" xfId="1416"/>
    <cellStyle name="差 2 3 2 2" xfId="1417"/>
    <cellStyle name="好 5" xfId="1418"/>
    <cellStyle name="40% - 强调文字颜色 2 3 2 3" xfId="1419"/>
    <cellStyle name="20% - 强调文字颜色 4 2 2 3 2" xfId="1420"/>
    <cellStyle name="20% - 强调文字颜色 4 5" xfId="1421"/>
    <cellStyle name="20% - 强调文字颜色 4 4 2" xfId="1422"/>
    <cellStyle name="20% - 强调文字颜色 4 4" xfId="1423"/>
    <cellStyle name="20% - 强调文字颜色 4 3 4" xfId="1424"/>
    <cellStyle name="20% - 强调文字颜色 3" xfId="1425" builtinId="38"/>
    <cellStyle name="检查单元格 3" xfId="1426"/>
    <cellStyle name="40% - 强调文字颜色 3 2 3 2" xfId="1427"/>
    <cellStyle name="40% - 强调文字颜色 3 2 3 2 2" xfId="1428"/>
    <cellStyle name="40% - 强调文字颜色 3 2 3" xfId="1429"/>
    <cellStyle name="差 2 2 3 2" xfId="1430"/>
    <cellStyle name="60% - 强调文字颜色 2 6 3" xfId="1431"/>
    <cellStyle name="20% - 强调文字颜色 4 3 3" xfId="1432"/>
    <cellStyle name="汇总" xfId="1433" builtinId="25"/>
    <cellStyle name="20% - 强调文字颜色 4 4 3" xfId="1434"/>
    <cellStyle name="注释 4 3" xfId="1435"/>
    <cellStyle name="Currency_1995" xfId="1436"/>
    <cellStyle name="20% - 强调文字颜色 4 3 2 3" xfId="1437"/>
    <cellStyle name="20% - 强调文字颜色 4 3 2 2" xfId="1438"/>
    <cellStyle name="常规 7 4" xfId="1439"/>
    <cellStyle name="60% - 强调文字颜色 1 2 3" xfId="1440"/>
    <cellStyle name="20% - 强调文字颜色 4 2 4 2" xfId="1441"/>
    <cellStyle name="20% - 强调文字颜色 4 2 3 2" xfId="1442"/>
    <cellStyle name="20% - 强调文字颜色 2 6 3" xfId="1443"/>
    <cellStyle name="警告文本 4" xfId="1444"/>
    <cellStyle name="差 2 2 2 2" xfId="1445"/>
    <cellStyle name="60% - 强调文字颜色 5 6 2" xfId="1446"/>
    <cellStyle name="链接单元格 3 3 2 2" xfId="1447"/>
    <cellStyle name="60% - 强调文字颜色 2 5 3" xfId="1448"/>
    <cellStyle name="警告文本 5" xfId="1449"/>
    <cellStyle name="解释性文本 2 4 2" xfId="1450"/>
    <cellStyle name="40% - 强调文字颜色 3 6 3" xfId="1451"/>
    <cellStyle name="强调文字颜色 1 3" xfId="1452"/>
    <cellStyle name="20% - 强调文字颜色 2 3 2 2" xfId="1453"/>
    <cellStyle name="强调文字颜色 5 2 3 2" xfId="1454"/>
    <cellStyle name="输出 3 3 2 2" xfId="1455"/>
    <cellStyle name="20% - 强调文字颜色 5 3 2 3 2" xfId="1456"/>
    <cellStyle name="60% - 强调文字颜色 3 2 2" xfId="1457"/>
    <cellStyle name="20% - 强调文字颜色 1 3 3 2" xfId="1458"/>
    <cellStyle name="20% - 强调文字颜色 4 2 2 3" xfId="1459"/>
    <cellStyle name="常规 33" xfId="1460"/>
    <cellStyle name="20% - 强调文字颜色 4 2 2 2 2" xfId="1461"/>
    <cellStyle name="60% - 强调文字颜色 5 6 3" xfId="1462"/>
    <cellStyle name="60% - 强调文字颜色 1 5 3" xfId="1463"/>
    <cellStyle name="60% - 强调文字颜色 3 2" xfId="1464"/>
    <cellStyle name="20% - 强调文字颜色 2 3" xfId="1465"/>
    <cellStyle name="解释性文本 2 2 3" xfId="1466"/>
    <cellStyle name="20% - 强调文字颜色 3 2 4 2" xfId="1467"/>
    <cellStyle name="输入 3 2" xfId="1468"/>
    <cellStyle name="标题 2 3 4" xfId="1469"/>
    <cellStyle name="链接单元格 6" xfId="1470"/>
    <cellStyle name="20% - 强调文字颜色 3 6 3" xfId="1471"/>
    <cellStyle name="40% - 强调文字颜色 3 3 2 3 2" xfId="1472"/>
    <cellStyle name="20% - 强调文字颜色 2 2" xfId="1473"/>
    <cellStyle name="千位分隔 5 2 2 2" xfId="1474"/>
    <cellStyle name="超链接 3 2" xfId="1475"/>
    <cellStyle name="标题 2 3 3" xfId="1476"/>
    <cellStyle name="链接单元格 5" xfId="1477"/>
    <cellStyle name="20% - 强调文字颜色 3 6 2" xfId="1478"/>
    <cellStyle name="常规 4 3 3 2" xfId="1479"/>
    <cellStyle name="强调文字颜色 2" xfId="1480" builtinId="33"/>
    <cellStyle name="60% - 强调文字颜色 6 6 3" xfId="1481"/>
    <cellStyle name="常规 3 7 2" xfId="1482"/>
    <cellStyle name="20% - 强调文字颜色 2" xfId="1483" builtinId="34"/>
    <cellStyle name="20% - 强调文字颜色 3 3 2 3 2" xfId="1484"/>
    <cellStyle name="20% - 强调文字颜色 1 3" xfId="1485"/>
    <cellStyle name="警告文本 3 2 3" xfId="1486"/>
    <cellStyle name="20% - 强调文字颜色 3 2 3 2" xfId="1487"/>
    <cellStyle name="输入 2 2" xfId="1488"/>
    <cellStyle name="20% - 强调文字颜色 3 5 3" xfId="1489"/>
    <cellStyle name="强调文字颜色 3 3 4" xfId="1490"/>
    <cellStyle name="20% - 强调文字颜色 3 5 2" xfId="1491"/>
    <cellStyle name="20% - 强调文字颜色 3 4 4" xfId="1492"/>
    <cellStyle name="20% - 强调文字颜色 3 4 2" xfId="1493"/>
    <cellStyle name="20% - 强调文字颜色 3 4" xfId="1494"/>
    <cellStyle name="超链接" xfId="1495" builtinId="8"/>
    <cellStyle name="标题 3 3 4" xfId="1496"/>
    <cellStyle name="60% - 强调文字颜色 6 2 2 2" xfId="1497"/>
    <cellStyle name="20% - 强调文字颜色 4 6 3" xfId="1498"/>
    <cellStyle name="强调文字颜色 6 6" xfId="1499"/>
    <cellStyle name="解释性文本 3 2 3" xfId="1500"/>
    <cellStyle name="20% - 强调文字颜色 1 3 2" xfId="1501"/>
    <cellStyle name="20% - 强调文字颜色 3 3 4 2" xfId="1502"/>
    <cellStyle name="40% - 强调文字颜色 4 3 2 2 2" xfId="1503"/>
    <cellStyle name="强调文字颜色 3 2 2" xfId="1504"/>
    <cellStyle name="标题 1" xfId="1505" builtinId="16"/>
    <cellStyle name="差 3 3 2 2" xfId="1506"/>
    <cellStyle name="20% - 强调文字颜色 3 3 4" xfId="1507"/>
    <cellStyle name="常规 7 4 2" xfId="1508"/>
    <cellStyle name="60% - 强调文字颜色 1 2 3 2" xfId="1509"/>
    <cellStyle name="链接单元格 3 2 3" xfId="1510"/>
    <cellStyle name="输入 6" xfId="1511"/>
    <cellStyle name="常规 2 7 2" xfId="1512"/>
    <cellStyle name="60% - 强调文字颜色 4" xfId="1513" builtinId="44"/>
    <cellStyle name="常规 4 2 4 2" xfId="1514"/>
    <cellStyle name="标题 3 2 4" xfId="1515"/>
    <cellStyle name="20% - 强调文字颜色 4 5 3" xfId="1516"/>
    <cellStyle name="20% - 强调文字颜色 4 4 4" xfId="1517"/>
    <cellStyle name="20% - 强调文字颜色 3 3 2 3" xfId="1518"/>
    <cellStyle name="20% - 强调文字颜色 3 3" xfId="1519"/>
    <cellStyle name="千位分隔 3 2 2 2" xfId="1520"/>
    <cellStyle name="20% - 强调文字颜色 2 2 2 3 2" xfId="1521"/>
    <cellStyle name="标题 6 2 3" xfId="1522"/>
    <cellStyle name="20% - 强调文字颜色 4 3" xfId="1523"/>
    <cellStyle name="20% - 强调文字颜色 4 2 2 2" xfId="1524"/>
    <cellStyle name="计算 3" xfId="1525"/>
    <cellStyle name="20% - 强调文字颜色 6 5 3" xfId="1526"/>
    <cellStyle name="千位分隔 2 3" xfId="1527"/>
    <cellStyle name="60% - 强调文字颜色 2 5 2" xfId="1528"/>
    <cellStyle name="输入" xfId="1529" builtinId="20"/>
    <cellStyle name="常规 2 2" xfId="1530"/>
    <cellStyle name="20% - 强调文字颜色 2 3 3 2 2" xfId="1531"/>
    <cellStyle name="输出 2 3 2 2" xfId="1532"/>
    <cellStyle name="20% - 强调文字颜色 5 5 3" xfId="1533"/>
    <cellStyle name="20% - 强调文字颜色 3 4 3" xfId="1534"/>
    <cellStyle name="60% - 强调文字颜色 4 3 2 2" xfId="1535"/>
    <cellStyle name="检查单元格 4" xfId="1536"/>
    <cellStyle name="20% - 强调文字颜色 5 2 2 2" xfId="1537"/>
    <cellStyle name="40% - 强调文字颜色 3 2 4" xfId="1538"/>
    <cellStyle name="60% - 强调文字颜色 1 5 2" xfId="1539"/>
    <cellStyle name="检查单元格 3 2" xfId="1540"/>
    <cellStyle name="20% - 强调文字颜色 3 2" xfId="1541"/>
    <cellStyle name="常规 3 5" xfId="1542"/>
    <cellStyle name="常规 14" xfId="1543"/>
    <cellStyle name="标题 1 3 4" xfId="1544"/>
    <cellStyle name="强调文字颜色 1 3 2 2" xfId="1545"/>
    <cellStyle name="常规 13" xfId="1546"/>
    <cellStyle name="标题 1 3 3" xfId="1547"/>
    <cellStyle name="常规 2 5" xfId="1548"/>
    <cellStyle name="标题 1 2 4" xfId="1549"/>
    <cellStyle name="20% - 强调文字颜色 2 5 3" xfId="1550"/>
    <cellStyle name="强调文字颜色 2 3 4" xfId="1551"/>
    <cellStyle name="标题 1 2 3" xfId="1552"/>
    <cellStyle name="20% - 强调文字颜色 2 5 2" xfId="1553"/>
    <cellStyle name="20% - 强调文字颜色 2 4 4" xfId="1554"/>
    <cellStyle name="20% - 强调文字颜色 2 4 2" xfId="1555"/>
    <cellStyle name="20% - 强调文字颜色 2 3 4 2" xfId="1556"/>
    <cellStyle name="输出 2 3 2" xfId="1557"/>
    <cellStyle name="20% - 强调文字颜色 5 2 2 3" xfId="1558"/>
    <cellStyle name="强调文字颜色 2 3" xfId="1559"/>
    <cellStyle name="20% - 强调文字颜色 2 3 3 2" xfId="1560"/>
    <cellStyle name="已访问的超链接" xfId="1561" builtinId="9"/>
    <cellStyle name="20% - 强调文字颜色 6 6 3" xfId="1562"/>
    <cellStyle name="20% - 强调文字颜色 2 3 3" xfId="1563"/>
    <cellStyle name="20% - 强调文字颜色 2 4" xfId="1564"/>
    <cellStyle name="汇总 3 2 3" xfId="1565"/>
    <cellStyle name="千位分隔 4 2 2 2" xfId="1566"/>
    <cellStyle name="20% - 强调文字颜色 2 3 2 3 2" xfId="1567"/>
    <cellStyle name="20% - 强调文字颜色 1 4 2" xfId="1568"/>
    <cellStyle name="40% - 强调文字颜色 6 2 3 2" xfId="1569"/>
    <cellStyle name="20% - 强调文字颜色 1 4" xfId="1570"/>
    <cellStyle name="40% - 强调文字颜色 6 6 3" xfId="1571"/>
    <cellStyle name="强调文字颜色 1 3 2" xfId="1572"/>
    <cellStyle name="20% - 强调文字颜色 2 3 2 2 2" xfId="1573"/>
    <cellStyle name="标题 2 6 2" xfId="1574"/>
    <cellStyle name="60% - 强调文字颜色 1 3 2 3" xfId="1575"/>
    <cellStyle name="强调文字颜色 4 3 3" xfId="1576"/>
    <cellStyle name="标题 3 2 2" xfId="1577"/>
    <cellStyle name="20% - 强调文字颜色 1 3 4 2" xfId="1578"/>
    <cellStyle name="常规 3 6 2 2" xfId="1579"/>
    <cellStyle name="40% - 强调文字颜色 3 3" xfId="1580"/>
    <cellStyle name="解释性文本 3 2" xfId="1581"/>
    <cellStyle name="40% - 强调文字颜色 2 2 2 3" xfId="1582"/>
    <cellStyle name="强调文字颜色 1 2 2 2" xfId="1583"/>
    <cellStyle name="20% - 强调文字颜色 1 6 3" xfId="1584"/>
    <cellStyle name="货币" xfId="1585" builtinId="4"/>
    <cellStyle name="60% - 强调文字颜色 2 2 3" xfId="1586"/>
    <cellStyle name="强调文字颜色 2 3 3 2 2" xfId="1587"/>
    <cellStyle name="20% - 强调文字颜色 1 3 3" xfId="1588"/>
    <cellStyle name="千位分隔 3 2" xfId="1589"/>
    <cellStyle name="强调文字颜色 3 3 3" xfId="1590"/>
    <cellStyle name="标题 2 2 2" xfId="1591"/>
    <cellStyle name="强调文字颜色 3 2 4" xfId="1592"/>
    <cellStyle name="标题 3" xfId="1593" builtinId="18"/>
    <cellStyle name="强调文字颜色 6 3 2 3 2" xfId="1594"/>
    <cellStyle name="解释性文本 2 3" xfId="1595"/>
    <cellStyle name="20% - 强调文字颜色 2 2 3 2 2" xfId="1596"/>
    <cellStyle name="20% - 强调文字颜色 3 5" xfId="1597"/>
    <cellStyle name="40% - 强调文字颜色 3 3 2 2" xfId="1598"/>
    <cellStyle name="20% - 强调文字颜色 1" xfId="1599" builtinId="30"/>
    <cellStyle name="强调文字颜色 6 3 2 3" xfId="1600"/>
    <cellStyle name="20% - 强调文字颜色 1 2 3 2" xfId="1601"/>
    <cellStyle name="强调文字颜色 2 3 3 2" xfId="1602"/>
    <cellStyle name="20% - 强调文字颜色 1 2 2 2 2" xfId="1603"/>
    <cellStyle name="60% - 强调文字颜色 3" xfId="1604" builtinId="40"/>
    <cellStyle name="强调文字颜色 4 4 4" xfId="1605"/>
    <cellStyle name="20% - 强调文字颜色 4 6 2" xfId="1606"/>
    <cellStyle name="20% - 强调文字颜色 1 3 2 2 2" xfId="1607"/>
    <cellStyle name="40% - 强调文字颜色 3" xfId="1608" builtinId="39"/>
    <cellStyle name="强调文字颜色 4 3 4" xfId="1609"/>
    <cellStyle name="标题 3 2 3" xfId="1610"/>
    <cellStyle name="20% - 强调文字颜色 4 5 2" xfId="1611"/>
    <cellStyle name="强调文字颜色 6 2 2 2 2" xfId="1612"/>
    <cellStyle name="40% - 强调文字颜色 4 2 2 2" xfId="1613"/>
    <cellStyle name="适中" xfId="1614" builtinId="28"/>
    <cellStyle name="40% - 强调文字颜色 5 6 2" xfId="1615"/>
    <cellStyle name="20% - 强调文字颜色 2 2 3 2" xfId="1616"/>
    <cellStyle name="20% - 强调文字颜色 4 3 3 2" xfId="1617"/>
    <cellStyle name="20% - 强调文字颜色 6 4 4" xfId="1618"/>
    <cellStyle name="常规 3 6 3" xfId="1619"/>
    <cellStyle name="计算 6 3" xfId="1620"/>
    <cellStyle name="强调文字颜色 4 5 3" xfId="1621"/>
    <cellStyle name="标题 3 4 2" xfId="1622"/>
    <cellStyle name="60% - 强调文字颜色 2" xfId="1623" builtinId="36"/>
    <cellStyle name="60% - 强调文字颜色 1 2 2 2 2" xfId="1624"/>
    <cellStyle name="标题 1 2 2 2 2" xfId="1625"/>
    <cellStyle name="强调文字颜色 2 3 4 2" xfId="1626"/>
    <cellStyle name="常规 2 4 2" xfId="1627"/>
    <cellStyle name="计算" xfId="1628" builtinId="22"/>
    <cellStyle name="20% - 强调文字颜色 5 5" xfId="1629"/>
    <cellStyle name="40% - 强调文字颜色 5 5 2" xfId="1630"/>
    <cellStyle name="标题 1 2 2 3" xfId="1631"/>
    <cellStyle name="强调文字颜色 3 3 2 3" xfId="1632"/>
    <cellStyle name="差_StartUp" xfId="1633"/>
    <cellStyle name="货币[0]" xfId="1634" builtinId="7"/>
    <cellStyle name="20% - 强调文字颜色 1 5" xfId="1635"/>
    <cellStyle name="20% - 强调文字颜色 4 2 3 2 2" xfId="1636"/>
    <cellStyle name="超链接 2" xfId="1637"/>
    <cellStyle name="标题 3 3 4 2" xfId="1638"/>
    <cellStyle name="20% - 强调文字颜色 1 4 3" xfId="1639"/>
    <cellStyle name="60% - 强调文字颜色 6 2 2 2 2" xfId="1640"/>
    <cellStyle name="解释性文本" xfId="1641" builtinId="53"/>
    <cellStyle name="链接单元格" xfId="1642" builtinId="24"/>
    <cellStyle name="40% - 强调文字颜色 2 3" xfId="1643"/>
    <cellStyle name="强调文字颜色 6 6 2" xfId="1644"/>
    <cellStyle name="20% - 强调文字颜色 1 3 2 2" xfId="1645"/>
    <cellStyle name="常规 4 3 2 2" xfId="1646"/>
    <cellStyle name="20% - 强调文字颜色 2 5" xfId="1647"/>
    <cellStyle name="40% - 强调文字颜色 2 4 2" xfId="1648"/>
    <cellStyle name="60% - 强调文字颜色 4 2 2 2" xfId="1649"/>
    <cellStyle name="汇总 2 2 2" xfId="1650"/>
    <cellStyle name="40% - 强调文字颜色 1 3 3" xfId="1651"/>
    <cellStyle name="40% - 强调文字颜色 5" xfId="1652" builtinId="47"/>
    <cellStyle name="60% - 强调文字颜色 6 3 2 2" xfId="1653"/>
    <cellStyle name="20% - 强调文字颜色 5 6 3" xfId="1654"/>
    <cellStyle name="输入 3 2 2" xfId="1655"/>
    <cellStyle name="标题 2 3 4 2" xfId="1656"/>
    <cellStyle name="检查单元格 2 2 2" xfId="1657"/>
    <cellStyle name="20% - 强调文字颜色 1 4 4" xfId="1658"/>
    <cellStyle name="20% - 强调文字颜色 1 5 2" xfId="1659"/>
  </cellStyles>
  <tableStyles count="0" defaultTableStyle="TableStyleMedium2"/>
  <colors>
    <mruColors>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customXml" Target="../customXml/item4.xml"/><Relationship Id="rId38" Type="http://schemas.openxmlformats.org/officeDocument/2006/relationships/customXml" Target="../customXml/item3.xml"/><Relationship Id="rId37" Type="http://schemas.openxmlformats.org/officeDocument/2006/relationships/customXml" Target="../customXml/item2.xml"/><Relationship Id="rId36" Type="http://schemas.openxmlformats.org/officeDocument/2006/relationships/customXml" Target="../customXml/item1.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externalLink" Target="externalLinks/externalLink5.xml"/><Relationship Id="rId32" Type="http://schemas.openxmlformats.org/officeDocument/2006/relationships/externalLink" Target="externalLinks/externalLink4.xml"/><Relationship Id="rId31" Type="http://schemas.openxmlformats.org/officeDocument/2006/relationships/externalLink" Target="externalLinks/externalLink3.xml"/><Relationship Id="rId30" Type="http://schemas.openxmlformats.org/officeDocument/2006/relationships/externalLink" Target="externalLinks/externalLink2.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istrator/&#26700;&#38754;/2012&#24180;&#28189;&#21271;&#36130;&#25919;/2009&#25910;&#20837;&#23545;&#3613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 and Settings/Administrator/&#26700;&#38754;/2012&#24180;&#28189;&#21271;&#36130;&#25919;/2009&#25910;&#20837;&#23545;&#36134;&#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39044;&#31639;&#31649;&#29702;/2016&#24180;/&#35843;&#25972;&#39044;&#31639;/&#31532;&#20108;&#27425;&#35843;&#25972;&#27491;&#30830;/&#29579;&#26041;&#33459;2012/&#25253;&#36130;&#25919;&#37096;/2013&#39044;&#31639;&#25253;&#36130;&#25919;&#37096;/3&#26376;/3&#26376;/2013&#21306;&#21439;&#39044;&#31639;3.31/901%20&#28189;&#20013;&#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 &#28189;&#20013;&#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表二"/>
      <sheetName val="Define"/>
      <sheetName val="审表三"/>
      <sheetName val="审表四"/>
      <sheetName val="表一"/>
      <sheetName val="表二"/>
      <sheetName val="表三"/>
      <sheetName val="表四"/>
      <sheetName val="表五"/>
      <sheetName val="表六"/>
      <sheetName val="表八"/>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审表二"/>
      <sheetName val="Define"/>
      <sheetName val="审表三"/>
      <sheetName val="审表四"/>
      <sheetName val="表一"/>
      <sheetName val="表二"/>
      <sheetName val="表三"/>
      <sheetName val="表四"/>
      <sheetName val="表五"/>
      <sheetName val="表六"/>
      <sheetName val="表八"/>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9"/>
  <sheetViews>
    <sheetView view="pageBreakPreview" zoomScaleNormal="100" zoomScaleSheetLayoutView="100" workbookViewId="0">
      <selection activeCell="P26" sqref="P26"/>
    </sheetView>
  </sheetViews>
  <sheetFormatPr defaultColWidth="9" defaultRowHeight="13.5" outlineLevelCol="1"/>
  <cols>
    <col min="1" max="1" width="69.5" customWidth="1"/>
    <col min="2" max="2" width="9" style="244"/>
  </cols>
  <sheetData>
    <row r="1" ht="30.75" customHeight="1" spans="1:1">
      <c r="A1" s="245" t="s">
        <v>0</v>
      </c>
    </row>
    <row r="2" ht="25.5" customHeight="1" spans="1:2">
      <c r="A2" s="246" t="s">
        <v>1</v>
      </c>
      <c r="B2" s="246"/>
    </row>
    <row r="3" ht="25.5" customHeight="1" spans="1:1">
      <c r="A3" s="246"/>
    </row>
    <row r="4" ht="27" customHeight="1" spans="1:2">
      <c r="A4" s="247" t="s">
        <v>2</v>
      </c>
      <c r="B4" s="247" t="s">
        <v>3</v>
      </c>
    </row>
    <row r="5" ht="25.5" customHeight="1" spans="1:2">
      <c r="A5" s="248" t="s">
        <v>4</v>
      </c>
      <c r="B5" s="249"/>
    </row>
    <row r="6" ht="25.5" customHeight="1" spans="1:2">
      <c r="A6" s="248" t="s">
        <v>5</v>
      </c>
      <c r="B6" s="249"/>
    </row>
    <row r="7" ht="25.5" customHeight="1" spans="1:2">
      <c r="A7" s="250" t="s">
        <v>6</v>
      </c>
      <c r="B7" s="249"/>
    </row>
    <row r="8" ht="25.5" customHeight="1" spans="1:2">
      <c r="A8" s="250" t="s">
        <v>7</v>
      </c>
      <c r="B8" s="249"/>
    </row>
    <row r="9" ht="25.5" customHeight="1" spans="1:2">
      <c r="A9" s="248" t="s">
        <v>8</v>
      </c>
      <c r="B9" s="249"/>
    </row>
    <row r="10" ht="25.5" customHeight="1" spans="1:2">
      <c r="A10" s="248" t="s">
        <v>9</v>
      </c>
      <c r="B10" s="249"/>
    </row>
    <row r="11" ht="25.5" customHeight="1" spans="1:2">
      <c r="A11" s="248" t="s">
        <v>10</v>
      </c>
      <c r="B11" s="249"/>
    </row>
    <row r="12" ht="25.5" customHeight="1" spans="1:2">
      <c r="A12" s="248" t="s">
        <v>11</v>
      </c>
      <c r="B12" s="249"/>
    </row>
    <row r="13" ht="25.5" customHeight="1" spans="1:2">
      <c r="A13" s="248" t="s">
        <v>12</v>
      </c>
      <c r="B13" s="249"/>
    </row>
    <row r="14" ht="25.5" customHeight="1" spans="1:2">
      <c r="A14" s="248" t="s">
        <v>13</v>
      </c>
      <c r="B14" s="249"/>
    </row>
    <row r="15" ht="25.5" customHeight="1" spans="1:2">
      <c r="A15" s="248" t="s">
        <v>14</v>
      </c>
      <c r="B15" s="249"/>
    </row>
    <row r="16" ht="25.5" customHeight="1" spans="1:2">
      <c r="A16" s="250" t="s">
        <v>15</v>
      </c>
      <c r="B16" s="249"/>
    </row>
    <row r="17" ht="25.5" customHeight="1" spans="1:2">
      <c r="A17" s="248" t="s">
        <v>16</v>
      </c>
      <c r="B17" s="249"/>
    </row>
    <row r="18" ht="25.5" customHeight="1" spans="1:2">
      <c r="A18" s="248" t="s">
        <v>17</v>
      </c>
      <c r="B18" s="249"/>
    </row>
    <row r="19" ht="25.5" customHeight="1" spans="1:2">
      <c r="A19" s="248" t="s">
        <v>18</v>
      </c>
      <c r="B19" s="249"/>
    </row>
    <row r="20" ht="25.5" customHeight="1" spans="1:2">
      <c r="A20" s="248" t="s">
        <v>19</v>
      </c>
      <c r="B20" s="249"/>
    </row>
    <row r="21" ht="25.5" customHeight="1" spans="1:2">
      <c r="A21" s="248" t="s">
        <v>20</v>
      </c>
      <c r="B21" s="249"/>
    </row>
    <row r="22" ht="25.5" customHeight="1" spans="1:2">
      <c r="A22" s="248" t="s">
        <v>21</v>
      </c>
      <c r="B22" s="249"/>
    </row>
    <row r="23" ht="25.5" customHeight="1" spans="1:2">
      <c r="A23" s="248" t="s">
        <v>22</v>
      </c>
      <c r="B23" s="249"/>
    </row>
    <row r="24" ht="25.5" customHeight="1" spans="1:2">
      <c r="A24" s="248" t="s">
        <v>23</v>
      </c>
      <c r="B24" s="249"/>
    </row>
    <row r="25" ht="25.5" customHeight="1" spans="1:2">
      <c r="A25" s="248" t="s">
        <v>24</v>
      </c>
      <c r="B25" s="249"/>
    </row>
    <row r="26" ht="25.5" customHeight="1" spans="1:2">
      <c r="A26" s="248" t="s">
        <v>25</v>
      </c>
      <c r="B26" s="249"/>
    </row>
    <row r="27" ht="25.5" customHeight="1" spans="1:2">
      <c r="A27" s="248" t="s">
        <v>26</v>
      </c>
      <c r="B27" s="249"/>
    </row>
    <row r="28" ht="25.5" customHeight="1" spans="1:2">
      <c r="A28" s="248" t="s">
        <v>27</v>
      </c>
      <c r="B28" s="249"/>
    </row>
    <row r="29" ht="25.5" customHeight="1" spans="1:2">
      <c r="A29" s="248" t="s">
        <v>28</v>
      </c>
      <c r="B29" s="249"/>
    </row>
  </sheetData>
  <sheetProtection formatCells="0" insertHyperlinks="0" autoFilter="0"/>
  <mergeCells count="1">
    <mergeCell ref="A2:B2"/>
  </mergeCells>
  <printOptions horizontalCentered="1"/>
  <pageMargins left="0.314583333333333" right="0.196527777777778" top="0.354166666666667" bottom="0.354166666666667" header="0" footer="0.118055555555556"/>
  <pageSetup paperSize="9" firstPageNumber="0" fitToHeight="0" orientation="portrait" useFirstPageNumber="1"/>
  <headerFooter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showZeros="0" view="pageBreakPreview" zoomScale="115" zoomScaleNormal="85" zoomScaleSheetLayoutView="115" workbookViewId="0">
      <selection activeCell="J21" sqref="A14:J21"/>
    </sheetView>
  </sheetViews>
  <sheetFormatPr defaultColWidth="9" defaultRowHeight="12.75" outlineLevelCol="4"/>
  <cols>
    <col min="1" max="1" width="39" style="194" customWidth="1"/>
    <col min="2" max="2" width="19.625" style="195" customWidth="1"/>
    <col min="3" max="3" width="18.375" style="196" customWidth="1"/>
    <col min="4" max="245" width="9" style="194"/>
    <col min="246" max="246" width="25.5" style="194" customWidth="1"/>
    <col min="247" max="247" width="11.125" style="194" customWidth="1"/>
    <col min="248" max="248" width="10.75" style="194" customWidth="1"/>
    <col min="249" max="249" width="11.875" style="194" customWidth="1"/>
    <col min="250" max="250" width="10" style="194" customWidth="1"/>
    <col min="251" max="251" width="10.875" style="194" customWidth="1"/>
    <col min="252" max="501" width="9" style="194"/>
    <col min="502" max="502" width="25.5" style="194" customWidth="1"/>
    <col min="503" max="503" width="11.125" style="194" customWidth="1"/>
    <col min="504" max="504" width="10.75" style="194" customWidth="1"/>
    <col min="505" max="505" width="11.875" style="194" customWidth="1"/>
    <col min="506" max="506" width="10" style="194" customWidth="1"/>
    <col min="507" max="507" width="10.875" style="194" customWidth="1"/>
    <col min="508" max="757" width="9" style="194"/>
    <col min="758" max="758" width="25.5" style="194" customWidth="1"/>
    <col min="759" max="759" width="11.125" style="194" customWidth="1"/>
    <col min="760" max="760" width="10.75" style="194" customWidth="1"/>
    <col min="761" max="761" width="11.875" style="194" customWidth="1"/>
    <col min="762" max="762" width="10" style="194" customWidth="1"/>
    <col min="763" max="763" width="10.875" style="194" customWidth="1"/>
    <col min="764" max="1013" width="9" style="194"/>
    <col min="1014" max="1014" width="25.5" style="194" customWidth="1"/>
    <col min="1015" max="1015" width="11.125" style="194" customWidth="1"/>
    <col min="1016" max="1016" width="10.75" style="194" customWidth="1"/>
    <col min="1017" max="1017" width="11.875" style="194" customWidth="1"/>
    <col min="1018" max="1018" width="10" style="194" customWidth="1"/>
    <col min="1019" max="1019" width="10.875" style="194" customWidth="1"/>
    <col min="1020" max="1269" width="9" style="194"/>
    <col min="1270" max="1270" width="25.5" style="194" customWidth="1"/>
    <col min="1271" max="1271" width="11.125" style="194" customWidth="1"/>
    <col min="1272" max="1272" width="10.75" style="194" customWidth="1"/>
    <col min="1273" max="1273" width="11.875" style="194" customWidth="1"/>
    <col min="1274" max="1274" width="10" style="194" customWidth="1"/>
    <col min="1275" max="1275" width="10.875" style="194" customWidth="1"/>
    <col min="1276" max="1525" width="9" style="194"/>
    <col min="1526" max="1526" width="25.5" style="194" customWidth="1"/>
    <col min="1527" max="1527" width="11.125" style="194" customWidth="1"/>
    <col min="1528" max="1528" width="10.75" style="194" customWidth="1"/>
    <col min="1529" max="1529" width="11.875" style="194" customWidth="1"/>
    <col min="1530" max="1530" width="10" style="194" customWidth="1"/>
    <col min="1531" max="1531" width="10.875" style="194" customWidth="1"/>
    <col min="1532" max="1781" width="9" style="194"/>
    <col min="1782" max="1782" width="25.5" style="194" customWidth="1"/>
    <col min="1783" max="1783" width="11.125" style="194" customWidth="1"/>
    <col min="1784" max="1784" width="10.75" style="194" customWidth="1"/>
    <col min="1785" max="1785" width="11.875" style="194" customWidth="1"/>
    <col min="1786" max="1786" width="10" style="194" customWidth="1"/>
    <col min="1787" max="1787" width="10.875" style="194" customWidth="1"/>
    <col min="1788" max="2037" width="9" style="194"/>
    <col min="2038" max="2038" width="25.5" style="194" customWidth="1"/>
    <col min="2039" max="2039" width="11.125" style="194" customWidth="1"/>
    <col min="2040" max="2040" width="10.75" style="194" customWidth="1"/>
    <col min="2041" max="2041" width="11.875" style="194" customWidth="1"/>
    <col min="2042" max="2042" width="10" style="194" customWidth="1"/>
    <col min="2043" max="2043" width="10.875" style="194" customWidth="1"/>
    <col min="2044" max="2293" width="9" style="194"/>
    <col min="2294" max="2294" width="25.5" style="194" customWidth="1"/>
    <col min="2295" max="2295" width="11.125" style="194" customWidth="1"/>
    <col min="2296" max="2296" width="10.75" style="194" customWidth="1"/>
    <col min="2297" max="2297" width="11.875" style="194" customWidth="1"/>
    <col min="2298" max="2298" width="10" style="194" customWidth="1"/>
    <col min="2299" max="2299" width="10.875" style="194" customWidth="1"/>
    <col min="2300" max="2549" width="9" style="194"/>
    <col min="2550" max="2550" width="25.5" style="194" customWidth="1"/>
    <col min="2551" max="2551" width="11.125" style="194" customWidth="1"/>
    <col min="2552" max="2552" width="10.75" style="194" customWidth="1"/>
    <col min="2553" max="2553" width="11.875" style="194" customWidth="1"/>
    <col min="2554" max="2554" width="10" style="194" customWidth="1"/>
    <col min="2555" max="2555" width="10.875" style="194" customWidth="1"/>
    <col min="2556" max="2805" width="9" style="194"/>
    <col min="2806" max="2806" width="25.5" style="194" customWidth="1"/>
    <col min="2807" max="2807" width="11.125" style="194" customWidth="1"/>
    <col min="2808" max="2808" width="10.75" style="194" customWidth="1"/>
    <col min="2809" max="2809" width="11.875" style="194" customWidth="1"/>
    <col min="2810" max="2810" width="10" style="194" customWidth="1"/>
    <col min="2811" max="2811" width="10.875" style="194" customWidth="1"/>
    <col min="2812" max="3061" width="9" style="194"/>
    <col min="3062" max="3062" width="25.5" style="194" customWidth="1"/>
    <col min="3063" max="3063" width="11.125" style="194" customWidth="1"/>
    <col min="3064" max="3064" width="10.75" style="194" customWidth="1"/>
    <col min="3065" max="3065" width="11.875" style="194" customWidth="1"/>
    <col min="3066" max="3066" width="10" style="194" customWidth="1"/>
    <col min="3067" max="3067" width="10.875" style="194" customWidth="1"/>
    <col min="3068" max="3317" width="9" style="194"/>
    <col min="3318" max="3318" width="25.5" style="194" customWidth="1"/>
    <col min="3319" max="3319" width="11.125" style="194" customWidth="1"/>
    <col min="3320" max="3320" width="10.75" style="194" customWidth="1"/>
    <col min="3321" max="3321" width="11.875" style="194" customWidth="1"/>
    <col min="3322" max="3322" width="10" style="194" customWidth="1"/>
    <col min="3323" max="3323" width="10.875" style="194" customWidth="1"/>
    <col min="3324" max="3573" width="9" style="194"/>
    <col min="3574" max="3574" width="25.5" style="194" customWidth="1"/>
    <col min="3575" max="3575" width="11.125" style="194" customWidth="1"/>
    <col min="3576" max="3576" width="10.75" style="194" customWidth="1"/>
    <col min="3577" max="3577" width="11.875" style="194" customWidth="1"/>
    <col min="3578" max="3578" width="10" style="194" customWidth="1"/>
    <col min="3579" max="3579" width="10.875" style="194" customWidth="1"/>
    <col min="3580" max="3829" width="9" style="194"/>
    <col min="3830" max="3830" width="25.5" style="194" customWidth="1"/>
    <col min="3831" max="3831" width="11.125" style="194" customWidth="1"/>
    <col min="3832" max="3832" width="10.75" style="194" customWidth="1"/>
    <col min="3833" max="3833" width="11.875" style="194" customWidth="1"/>
    <col min="3834" max="3834" width="10" style="194" customWidth="1"/>
    <col min="3835" max="3835" width="10.875" style="194" customWidth="1"/>
    <col min="3836" max="4085" width="9" style="194"/>
    <col min="4086" max="4086" width="25.5" style="194" customWidth="1"/>
    <col min="4087" max="4087" width="11.125" style="194" customWidth="1"/>
    <col min="4088" max="4088" width="10.75" style="194" customWidth="1"/>
    <col min="4089" max="4089" width="11.875" style="194" customWidth="1"/>
    <col min="4090" max="4090" width="10" style="194" customWidth="1"/>
    <col min="4091" max="4091" width="10.875" style="194" customWidth="1"/>
    <col min="4092" max="4341" width="9" style="194"/>
    <col min="4342" max="4342" width="25.5" style="194" customWidth="1"/>
    <col min="4343" max="4343" width="11.125" style="194" customWidth="1"/>
    <col min="4344" max="4344" width="10.75" style="194" customWidth="1"/>
    <col min="4345" max="4345" width="11.875" style="194" customWidth="1"/>
    <col min="4346" max="4346" width="10" style="194" customWidth="1"/>
    <col min="4347" max="4347" width="10.875" style="194" customWidth="1"/>
    <col min="4348" max="4597" width="9" style="194"/>
    <col min="4598" max="4598" width="25.5" style="194" customWidth="1"/>
    <col min="4599" max="4599" width="11.125" style="194" customWidth="1"/>
    <col min="4600" max="4600" width="10.75" style="194" customWidth="1"/>
    <col min="4601" max="4601" width="11.875" style="194" customWidth="1"/>
    <col min="4602" max="4602" width="10" style="194" customWidth="1"/>
    <col min="4603" max="4603" width="10.875" style="194" customWidth="1"/>
    <col min="4604" max="4853" width="9" style="194"/>
    <col min="4854" max="4854" width="25.5" style="194" customWidth="1"/>
    <col min="4855" max="4855" width="11.125" style="194" customWidth="1"/>
    <col min="4856" max="4856" width="10.75" style="194" customWidth="1"/>
    <col min="4857" max="4857" width="11.875" style="194" customWidth="1"/>
    <col min="4858" max="4858" width="10" style="194" customWidth="1"/>
    <col min="4859" max="4859" width="10.875" style="194" customWidth="1"/>
    <col min="4860" max="5109" width="9" style="194"/>
    <col min="5110" max="5110" width="25.5" style="194" customWidth="1"/>
    <col min="5111" max="5111" width="11.125" style="194" customWidth="1"/>
    <col min="5112" max="5112" width="10.75" style="194" customWidth="1"/>
    <col min="5113" max="5113" width="11.875" style="194" customWidth="1"/>
    <col min="5114" max="5114" width="10" style="194" customWidth="1"/>
    <col min="5115" max="5115" width="10.875" style="194" customWidth="1"/>
    <col min="5116" max="5365" width="9" style="194"/>
    <col min="5366" max="5366" width="25.5" style="194" customWidth="1"/>
    <col min="5367" max="5367" width="11.125" style="194" customWidth="1"/>
    <col min="5368" max="5368" width="10.75" style="194" customWidth="1"/>
    <col min="5369" max="5369" width="11.875" style="194" customWidth="1"/>
    <col min="5370" max="5370" width="10" style="194" customWidth="1"/>
    <col min="5371" max="5371" width="10.875" style="194" customWidth="1"/>
    <col min="5372" max="5621" width="9" style="194"/>
    <col min="5622" max="5622" width="25.5" style="194" customWidth="1"/>
    <col min="5623" max="5623" width="11.125" style="194" customWidth="1"/>
    <col min="5624" max="5624" width="10.75" style="194" customWidth="1"/>
    <col min="5625" max="5625" width="11.875" style="194" customWidth="1"/>
    <col min="5626" max="5626" width="10" style="194" customWidth="1"/>
    <col min="5627" max="5627" width="10.875" style="194" customWidth="1"/>
    <col min="5628" max="5877" width="9" style="194"/>
    <col min="5878" max="5878" width="25.5" style="194" customWidth="1"/>
    <col min="5879" max="5879" width="11.125" style="194" customWidth="1"/>
    <col min="5880" max="5880" width="10.75" style="194" customWidth="1"/>
    <col min="5881" max="5881" width="11.875" style="194" customWidth="1"/>
    <col min="5882" max="5882" width="10" style="194" customWidth="1"/>
    <col min="5883" max="5883" width="10.875" style="194" customWidth="1"/>
    <col min="5884" max="6133" width="9" style="194"/>
    <col min="6134" max="6134" width="25.5" style="194" customWidth="1"/>
    <col min="6135" max="6135" width="11.125" style="194" customWidth="1"/>
    <col min="6136" max="6136" width="10.75" style="194" customWidth="1"/>
    <col min="6137" max="6137" width="11.875" style="194" customWidth="1"/>
    <col min="6138" max="6138" width="10" style="194" customWidth="1"/>
    <col min="6139" max="6139" width="10.875" style="194" customWidth="1"/>
    <col min="6140" max="6389" width="9" style="194"/>
    <col min="6390" max="6390" width="25.5" style="194" customWidth="1"/>
    <col min="6391" max="6391" width="11.125" style="194" customWidth="1"/>
    <col min="6392" max="6392" width="10.75" style="194" customWidth="1"/>
    <col min="6393" max="6393" width="11.875" style="194" customWidth="1"/>
    <col min="6394" max="6394" width="10" style="194" customWidth="1"/>
    <col min="6395" max="6395" width="10.875" style="194" customWidth="1"/>
    <col min="6396" max="6645" width="9" style="194"/>
    <col min="6646" max="6646" width="25.5" style="194" customWidth="1"/>
    <col min="6647" max="6647" width="11.125" style="194" customWidth="1"/>
    <col min="6648" max="6648" width="10.75" style="194" customWidth="1"/>
    <col min="6649" max="6649" width="11.875" style="194" customWidth="1"/>
    <col min="6650" max="6650" width="10" style="194" customWidth="1"/>
    <col min="6651" max="6651" width="10.875" style="194" customWidth="1"/>
    <col min="6652" max="6901" width="9" style="194"/>
    <col min="6902" max="6902" width="25.5" style="194" customWidth="1"/>
    <col min="6903" max="6903" width="11.125" style="194" customWidth="1"/>
    <col min="6904" max="6904" width="10.75" style="194" customWidth="1"/>
    <col min="6905" max="6905" width="11.875" style="194" customWidth="1"/>
    <col min="6906" max="6906" width="10" style="194" customWidth="1"/>
    <col min="6907" max="6907" width="10.875" style="194" customWidth="1"/>
    <col min="6908" max="7157" width="9" style="194"/>
    <col min="7158" max="7158" width="25.5" style="194" customWidth="1"/>
    <col min="7159" max="7159" width="11.125" style="194" customWidth="1"/>
    <col min="7160" max="7160" width="10.75" style="194" customWidth="1"/>
    <col min="7161" max="7161" width="11.875" style="194" customWidth="1"/>
    <col min="7162" max="7162" width="10" style="194" customWidth="1"/>
    <col min="7163" max="7163" width="10.875" style="194" customWidth="1"/>
    <col min="7164" max="7413" width="9" style="194"/>
    <col min="7414" max="7414" width="25.5" style="194" customWidth="1"/>
    <col min="7415" max="7415" width="11.125" style="194" customWidth="1"/>
    <col min="7416" max="7416" width="10.75" style="194" customWidth="1"/>
    <col min="7417" max="7417" width="11.875" style="194" customWidth="1"/>
    <col min="7418" max="7418" width="10" style="194" customWidth="1"/>
    <col min="7419" max="7419" width="10.875" style="194" customWidth="1"/>
    <col min="7420" max="7669" width="9" style="194"/>
    <col min="7670" max="7670" width="25.5" style="194" customWidth="1"/>
    <col min="7671" max="7671" width="11.125" style="194" customWidth="1"/>
    <col min="7672" max="7672" width="10.75" style="194" customWidth="1"/>
    <col min="7673" max="7673" width="11.875" style="194" customWidth="1"/>
    <col min="7674" max="7674" width="10" style="194" customWidth="1"/>
    <col min="7675" max="7675" width="10.875" style="194" customWidth="1"/>
    <col min="7676" max="7925" width="9" style="194"/>
    <col min="7926" max="7926" width="25.5" style="194" customWidth="1"/>
    <col min="7927" max="7927" width="11.125" style="194" customWidth="1"/>
    <col min="7928" max="7928" width="10.75" style="194" customWidth="1"/>
    <col min="7929" max="7929" width="11.875" style="194" customWidth="1"/>
    <col min="7930" max="7930" width="10" style="194" customWidth="1"/>
    <col min="7931" max="7931" width="10.875" style="194" customWidth="1"/>
    <col min="7932" max="8181" width="9" style="194"/>
    <col min="8182" max="8182" width="25.5" style="194" customWidth="1"/>
    <col min="8183" max="8183" width="11.125" style="194" customWidth="1"/>
    <col min="8184" max="8184" width="10.75" style="194" customWidth="1"/>
    <col min="8185" max="8185" width="11.875" style="194" customWidth="1"/>
    <col min="8186" max="8186" width="10" style="194" customWidth="1"/>
    <col min="8187" max="8187" width="10.875" style="194" customWidth="1"/>
    <col min="8188" max="8437" width="9" style="194"/>
    <col min="8438" max="8438" width="25.5" style="194" customWidth="1"/>
    <col min="8439" max="8439" width="11.125" style="194" customWidth="1"/>
    <col min="8440" max="8440" width="10.75" style="194" customWidth="1"/>
    <col min="8441" max="8441" width="11.875" style="194" customWidth="1"/>
    <col min="8442" max="8442" width="10" style="194" customWidth="1"/>
    <col min="8443" max="8443" width="10.875" style="194" customWidth="1"/>
    <col min="8444" max="8693" width="9" style="194"/>
    <col min="8694" max="8694" width="25.5" style="194" customWidth="1"/>
    <col min="8695" max="8695" width="11.125" style="194" customWidth="1"/>
    <col min="8696" max="8696" width="10.75" style="194" customWidth="1"/>
    <col min="8697" max="8697" width="11.875" style="194" customWidth="1"/>
    <col min="8698" max="8698" width="10" style="194" customWidth="1"/>
    <col min="8699" max="8699" width="10.875" style="194" customWidth="1"/>
    <col min="8700" max="8949" width="9" style="194"/>
    <col min="8950" max="8950" width="25.5" style="194" customWidth="1"/>
    <col min="8951" max="8951" width="11.125" style="194" customWidth="1"/>
    <col min="8952" max="8952" width="10.75" style="194" customWidth="1"/>
    <col min="8953" max="8953" width="11.875" style="194" customWidth="1"/>
    <col min="8954" max="8954" width="10" style="194" customWidth="1"/>
    <col min="8955" max="8955" width="10.875" style="194" customWidth="1"/>
    <col min="8956" max="9205" width="9" style="194"/>
    <col min="9206" max="9206" width="25.5" style="194" customWidth="1"/>
    <col min="9207" max="9207" width="11.125" style="194" customWidth="1"/>
    <col min="9208" max="9208" width="10.75" style="194" customWidth="1"/>
    <col min="9209" max="9209" width="11.875" style="194" customWidth="1"/>
    <col min="9210" max="9210" width="10" style="194" customWidth="1"/>
    <col min="9211" max="9211" width="10.875" style="194" customWidth="1"/>
    <col min="9212" max="9461" width="9" style="194"/>
    <col min="9462" max="9462" width="25.5" style="194" customWidth="1"/>
    <col min="9463" max="9463" width="11.125" style="194" customWidth="1"/>
    <col min="9464" max="9464" width="10.75" style="194" customWidth="1"/>
    <col min="9465" max="9465" width="11.875" style="194" customWidth="1"/>
    <col min="9466" max="9466" width="10" style="194" customWidth="1"/>
    <col min="9467" max="9467" width="10.875" style="194" customWidth="1"/>
    <col min="9468" max="9717" width="9" style="194"/>
    <col min="9718" max="9718" width="25.5" style="194" customWidth="1"/>
    <col min="9719" max="9719" width="11.125" style="194" customWidth="1"/>
    <col min="9720" max="9720" width="10.75" style="194" customWidth="1"/>
    <col min="9721" max="9721" width="11.875" style="194" customWidth="1"/>
    <col min="9722" max="9722" width="10" style="194" customWidth="1"/>
    <col min="9723" max="9723" width="10.875" style="194" customWidth="1"/>
    <col min="9724" max="9973" width="9" style="194"/>
    <col min="9974" max="9974" width="25.5" style="194" customWidth="1"/>
    <col min="9975" max="9975" width="11.125" style="194" customWidth="1"/>
    <col min="9976" max="9976" width="10.75" style="194" customWidth="1"/>
    <col min="9977" max="9977" width="11.875" style="194" customWidth="1"/>
    <col min="9978" max="9978" width="10" style="194" customWidth="1"/>
    <col min="9979" max="9979" width="10.875" style="194" customWidth="1"/>
    <col min="9980" max="10229" width="9" style="194"/>
    <col min="10230" max="10230" width="25.5" style="194" customWidth="1"/>
    <col min="10231" max="10231" width="11.125" style="194" customWidth="1"/>
    <col min="10232" max="10232" width="10.75" style="194" customWidth="1"/>
    <col min="10233" max="10233" width="11.875" style="194" customWidth="1"/>
    <col min="10234" max="10234" width="10" style="194" customWidth="1"/>
    <col min="10235" max="10235" width="10.875" style="194" customWidth="1"/>
    <col min="10236" max="10485" width="9" style="194"/>
    <col min="10486" max="10486" width="25.5" style="194" customWidth="1"/>
    <col min="10487" max="10487" width="11.125" style="194" customWidth="1"/>
    <col min="10488" max="10488" width="10.75" style="194" customWidth="1"/>
    <col min="10489" max="10489" width="11.875" style="194" customWidth="1"/>
    <col min="10490" max="10490" width="10" style="194" customWidth="1"/>
    <col min="10491" max="10491" width="10.875" style="194" customWidth="1"/>
    <col min="10492" max="10741" width="9" style="194"/>
    <col min="10742" max="10742" width="25.5" style="194" customWidth="1"/>
    <col min="10743" max="10743" width="11.125" style="194" customWidth="1"/>
    <col min="10744" max="10744" width="10.75" style="194" customWidth="1"/>
    <col min="10745" max="10745" width="11.875" style="194" customWidth="1"/>
    <col min="10746" max="10746" width="10" style="194" customWidth="1"/>
    <col min="10747" max="10747" width="10.875" style="194" customWidth="1"/>
    <col min="10748" max="10997" width="9" style="194"/>
    <col min="10998" max="10998" width="25.5" style="194" customWidth="1"/>
    <col min="10999" max="10999" width="11.125" style="194" customWidth="1"/>
    <col min="11000" max="11000" width="10.75" style="194" customWidth="1"/>
    <col min="11001" max="11001" width="11.875" style="194" customWidth="1"/>
    <col min="11002" max="11002" width="10" style="194" customWidth="1"/>
    <col min="11003" max="11003" width="10.875" style="194" customWidth="1"/>
    <col min="11004" max="11253" width="9" style="194"/>
    <col min="11254" max="11254" width="25.5" style="194" customWidth="1"/>
    <col min="11255" max="11255" width="11.125" style="194" customWidth="1"/>
    <col min="11256" max="11256" width="10.75" style="194" customWidth="1"/>
    <col min="11257" max="11257" width="11.875" style="194" customWidth="1"/>
    <col min="11258" max="11258" width="10" style="194" customWidth="1"/>
    <col min="11259" max="11259" width="10.875" style="194" customWidth="1"/>
    <col min="11260" max="11509" width="9" style="194"/>
    <col min="11510" max="11510" width="25.5" style="194" customWidth="1"/>
    <col min="11511" max="11511" width="11.125" style="194" customWidth="1"/>
    <col min="11512" max="11512" width="10.75" style="194" customWidth="1"/>
    <col min="11513" max="11513" width="11.875" style="194" customWidth="1"/>
    <col min="11514" max="11514" width="10" style="194" customWidth="1"/>
    <col min="11515" max="11515" width="10.875" style="194" customWidth="1"/>
    <col min="11516" max="11765" width="9" style="194"/>
    <col min="11766" max="11766" width="25.5" style="194" customWidth="1"/>
    <col min="11767" max="11767" width="11.125" style="194" customWidth="1"/>
    <col min="11768" max="11768" width="10.75" style="194" customWidth="1"/>
    <col min="11769" max="11769" width="11.875" style="194" customWidth="1"/>
    <col min="11770" max="11770" width="10" style="194" customWidth="1"/>
    <col min="11771" max="11771" width="10.875" style="194" customWidth="1"/>
    <col min="11772" max="12021" width="9" style="194"/>
    <col min="12022" max="12022" width="25.5" style="194" customWidth="1"/>
    <col min="12023" max="12023" width="11.125" style="194" customWidth="1"/>
    <col min="12024" max="12024" width="10.75" style="194" customWidth="1"/>
    <col min="12025" max="12025" width="11.875" style="194" customWidth="1"/>
    <col min="12026" max="12026" width="10" style="194" customWidth="1"/>
    <col min="12027" max="12027" width="10.875" style="194" customWidth="1"/>
    <col min="12028" max="12277" width="9" style="194"/>
    <col min="12278" max="12278" width="25.5" style="194" customWidth="1"/>
    <col min="12279" max="12279" width="11.125" style="194" customWidth="1"/>
    <col min="12280" max="12280" width="10.75" style="194" customWidth="1"/>
    <col min="12281" max="12281" width="11.875" style="194" customWidth="1"/>
    <col min="12282" max="12282" width="10" style="194" customWidth="1"/>
    <col min="12283" max="12283" width="10.875" style="194" customWidth="1"/>
    <col min="12284" max="12533" width="9" style="194"/>
    <col min="12534" max="12534" width="25.5" style="194" customWidth="1"/>
    <col min="12535" max="12535" width="11.125" style="194" customWidth="1"/>
    <col min="12536" max="12536" width="10.75" style="194" customWidth="1"/>
    <col min="12537" max="12537" width="11.875" style="194" customWidth="1"/>
    <col min="12538" max="12538" width="10" style="194" customWidth="1"/>
    <col min="12539" max="12539" width="10.875" style="194" customWidth="1"/>
    <col min="12540" max="12789" width="9" style="194"/>
    <col min="12790" max="12790" width="25.5" style="194" customWidth="1"/>
    <col min="12791" max="12791" width="11.125" style="194" customWidth="1"/>
    <col min="12792" max="12792" width="10.75" style="194" customWidth="1"/>
    <col min="12793" max="12793" width="11.875" style="194" customWidth="1"/>
    <col min="12794" max="12794" width="10" style="194" customWidth="1"/>
    <col min="12795" max="12795" width="10.875" style="194" customWidth="1"/>
    <col min="12796" max="13045" width="9" style="194"/>
    <col min="13046" max="13046" width="25.5" style="194" customWidth="1"/>
    <col min="13047" max="13047" width="11.125" style="194" customWidth="1"/>
    <col min="13048" max="13048" width="10.75" style="194" customWidth="1"/>
    <col min="13049" max="13049" width="11.875" style="194" customWidth="1"/>
    <col min="13050" max="13050" width="10" style="194" customWidth="1"/>
    <col min="13051" max="13051" width="10.875" style="194" customWidth="1"/>
    <col min="13052" max="13301" width="9" style="194"/>
    <col min="13302" max="13302" width="25.5" style="194" customWidth="1"/>
    <col min="13303" max="13303" width="11.125" style="194" customWidth="1"/>
    <col min="13304" max="13304" width="10.75" style="194" customWidth="1"/>
    <col min="13305" max="13305" width="11.875" style="194" customWidth="1"/>
    <col min="13306" max="13306" width="10" style="194" customWidth="1"/>
    <col min="13307" max="13307" width="10.875" style="194" customWidth="1"/>
    <col min="13308" max="13557" width="9" style="194"/>
    <col min="13558" max="13558" width="25.5" style="194" customWidth="1"/>
    <col min="13559" max="13559" width="11.125" style="194" customWidth="1"/>
    <col min="13560" max="13560" width="10.75" style="194" customWidth="1"/>
    <col min="13561" max="13561" width="11.875" style="194" customWidth="1"/>
    <col min="13562" max="13562" width="10" style="194" customWidth="1"/>
    <col min="13563" max="13563" width="10.875" style="194" customWidth="1"/>
    <col min="13564" max="13813" width="9" style="194"/>
    <col min="13814" max="13814" width="25.5" style="194" customWidth="1"/>
    <col min="13815" max="13815" width="11.125" style="194" customWidth="1"/>
    <col min="13816" max="13816" width="10.75" style="194" customWidth="1"/>
    <col min="13817" max="13817" width="11.875" style="194" customWidth="1"/>
    <col min="13818" max="13818" width="10" style="194" customWidth="1"/>
    <col min="13819" max="13819" width="10.875" style="194" customWidth="1"/>
    <col min="13820" max="14069" width="9" style="194"/>
    <col min="14070" max="14070" width="25.5" style="194" customWidth="1"/>
    <col min="14071" max="14071" width="11.125" style="194" customWidth="1"/>
    <col min="14072" max="14072" width="10.75" style="194" customWidth="1"/>
    <col min="14073" max="14073" width="11.875" style="194" customWidth="1"/>
    <col min="14074" max="14074" width="10" style="194" customWidth="1"/>
    <col min="14075" max="14075" width="10.875" style="194" customWidth="1"/>
    <col min="14076" max="14325" width="9" style="194"/>
    <col min="14326" max="14326" width="25.5" style="194" customWidth="1"/>
    <col min="14327" max="14327" width="11.125" style="194" customWidth="1"/>
    <col min="14328" max="14328" width="10.75" style="194" customWidth="1"/>
    <col min="14329" max="14329" width="11.875" style="194" customWidth="1"/>
    <col min="14330" max="14330" width="10" style="194" customWidth="1"/>
    <col min="14331" max="14331" width="10.875" style="194" customWidth="1"/>
    <col min="14332" max="14581" width="9" style="194"/>
    <col min="14582" max="14582" width="25.5" style="194" customWidth="1"/>
    <col min="14583" max="14583" width="11.125" style="194" customWidth="1"/>
    <col min="14584" max="14584" width="10.75" style="194" customWidth="1"/>
    <col min="14585" max="14585" width="11.875" style="194" customWidth="1"/>
    <col min="14586" max="14586" width="10" style="194" customWidth="1"/>
    <col min="14587" max="14587" width="10.875" style="194" customWidth="1"/>
    <col min="14588" max="14837" width="9" style="194"/>
    <col min="14838" max="14838" width="25.5" style="194" customWidth="1"/>
    <col min="14839" max="14839" width="11.125" style="194" customWidth="1"/>
    <col min="14840" max="14840" width="10.75" style="194" customWidth="1"/>
    <col min="14841" max="14841" width="11.875" style="194" customWidth="1"/>
    <col min="14842" max="14842" width="10" style="194" customWidth="1"/>
    <col min="14843" max="14843" width="10.875" style="194" customWidth="1"/>
    <col min="14844" max="15093" width="9" style="194"/>
    <col min="15094" max="15094" width="25.5" style="194" customWidth="1"/>
    <col min="15095" max="15095" width="11.125" style="194" customWidth="1"/>
    <col min="15096" max="15096" width="10.75" style="194" customWidth="1"/>
    <col min="15097" max="15097" width="11.875" style="194" customWidth="1"/>
    <col min="15098" max="15098" width="10" style="194" customWidth="1"/>
    <col min="15099" max="15099" width="10.875" style="194" customWidth="1"/>
    <col min="15100" max="15349" width="9" style="194"/>
    <col min="15350" max="15350" width="25.5" style="194" customWidth="1"/>
    <col min="15351" max="15351" width="11.125" style="194" customWidth="1"/>
    <col min="15352" max="15352" width="10.75" style="194" customWidth="1"/>
    <col min="15353" max="15353" width="11.875" style="194" customWidth="1"/>
    <col min="15354" max="15354" width="10" style="194" customWidth="1"/>
    <col min="15355" max="15355" width="10.875" style="194" customWidth="1"/>
    <col min="15356" max="15605" width="9" style="194"/>
    <col min="15606" max="15606" width="25.5" style="194" customWidth="1"/>
    <col min="15607" max="15607" width="11.125" style="194" customWidth="1"/>
    <col min="15608" max="15608" width="10.75" style="194" customWidth="1"/>
    <col min="15609" max="15609" width="11.875" style="194" customWidth="1"/>
    <col min="15610" max="15610" width="10" style="194" customWidth="1"/>
    <col min="15611" max="15611" width="10.875" style="194" customWidth="1"/>
    <col min="15612" max="15861" width="9" style="194"/>
    <col min="15862" max="15862" width="25.5" style="194" customWidth="1"/>
    <col min="15863" max="15863" width="11.125" style="194" customWidth="1"/>
    <col min="15864" max="15864" width="10.75" style="194" customWidth="1"/>
    <col min="15865" max="15865" width="11.875" style="194" customWidth="1"/>
    <col min="15866" max="15866" width="10" style="194" customWidth="1"/>
    <col min="15867" max="15867" width="10.875" style="194" customWidth="1"/>
    <col min="15868" max="16117" width="9" style="194"/>
    <col min="16118" max="16118" width="25.5" style="194" customWidth="1"/>
    <col min="16119" max="16119" width="11.125" style="194" customWidth="1"/>
    <col min="16120" max="16120" width="10.75" style="194" customWidth="1"/>
    <col min="16121" max="16121" width="11.875" style="194" customWidth="1"/>
    <col min="16122" max="16122" width="10" style="194" customWidth="1"/>
    <col min="16123" max="16123" width="10.875" style="194" customWidth="1"/>
    <col min="16124" max="16384" width="9" style="194"/>
  </cols>
  <sheetData>
    <row r="1" ht="30" customHeight="1" spans="1:3">
      <c r="A1" s="197" t="s">
        <v>629</v>
      </c>
      <c r="B1" s="197"/>
      <c r="C1" s="197"/>
    </row>
    <row r="2" ht="30" customHeight="1" spans="1:3">
      <c r="A2" s="96"/>
      <c r="B2" s="198"/>
      <c r="C2" s="199" t="s">
        <v>30</v>
      </c>
    </row>
    <row r="3" ht="30" customHeight="1" spans="1:3">
      <c r="A3" s="98" t="s">
        <v>31</v>
      </c>
      <c r="B3" s="200" t="s">
        <v>32</v>
      </c>
      <c r="C3" s="201" t="s">
        <v>630</v>
      </c>
    </row>
    <row r="4" ht="30" customHeight="1" spans="1:5">
      <c r="A4" s="202" t="s">
        <v>631</v>
      </c>
      <c r="B4" s="203">
        <v>3105.43</v>
      </c>
      <c r="C4" s="204">
        <v>-3.6</v>
      </c>
      <c r="E4" s="207"/>
    </row>
    <row r="5" ht="30" customHeight="1" spans="1:5">
      <c r="A5" s="205" t="s">
        <v>632</v>
      </c>
      <c r="B5" s="203">
        <v>84.49</v>
      </c>
      <c r="C5" s="206">
        <v>178.8</v>
      </c>
      <c r="D5" s="207"/>
      <c r="E5" s="207"/>
    </row>
    <row r="6" ht="30" customHeight="1" spans="1:3">
      <c r="A6" s="205" t="s">
        <v>633</v>
      </c>
      <c r="B6" s="203">
        <v>84.49</v>
      </c>
      <c r="C6" s="206">
        <v>-5</v>
      </c>
    </row>
    <row r="7" ht="30" customHeight="1" spans="1:3">
      <c r="A7" s="208" t="s">
        <v>634</v>
      </c>
      <c r="B7" s="209">
        <v>685.34</v>
      </c>
      <c r="C7" s="206">
        <v>-11.4</v>
      </c>
    </row>
    <row r="8" ht="30" customHeight="1" spans="1:3">
      <c r="A8" s="208" t="s">
        <v>635</v>
      </c>
      <c r="B8" s="209">
        <v>2311.56</v>
      </c>
      <c r="C8" s="206">
        <v>-3</v>
      </c>
    </row>
    <row r="9" ht="30" customHeight="1" spans="1:3">
      <c r="A9" s="205" t="s">
        <v>636</v>
      </c>
      <c r="B9" s="210">
        <v>84.49</v>
      </c>
      <c r="C9" s="206">
        <v>52.7</v>
      </c>
    </row>
    <row r="10" ht="30" customHeight="1" spans="1:3">
      <c r="A10" s="208" t="s">
        <v>637</v>
      </c>
      <c r="B10" s="161" t="s">
        <v>39</v>
      </c>
      <c r="C10" s="161" t="s">
        <v>39</v>
      </c>
    </row>
    <row r="11" ht="30" customHeight="1" spans="1:3">
      <c r="A11" s="211" t="s">
        <v>638</v>
      </c>
      <c r="B11" s="161" t="s">
        <v>39</v>
      </c>
      <c r="C11" s="212" t="s">
        <v>39</v>
      </c>
    </row>
    <row r="12" ht="30" customHeight="1" spans="1:3">
      <c r="A12" s="208" t="s">
        <v>639</v>
      </c>
      <c r="B12" s="161" t="s">
        <v>39</v>
      </c>
      <c r="C12" s="212" t="s">
        <v>39</v>
      </c>
    </row>
  </sheetData>
  <sheetProtection formatCells="0" insertHyperlinks="0" autoFilter="0"/>
  <mergeCells count="1">
    <mergeCell ref="A1:C1"/>
  </mergeCells>
  <printOptions horizontalCentered="1"/>
  <pageMargins left="0.236220472440945" right="0.236220472440945" top="0.15748031496063" bottom="0.15748031496063" header="0" footer="0"/>
  <pageSetup paperSize="9" firstPageNumber="0" fitToHeight="0" orientation="portrait" useFirstPageNumber="1"/>
  <headerFooter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Zeros="0" view="pageBreakPreview" zoomScale="115" zoomScaleNormal="85" zoomScaleSheetLayoutView="115" topLeftCell="A13" workbookViewId="0">
      <selection activeCell="B19" sqref="B19:B21"/>
    </sheetView>
  </sheetViews>
  <sheetFormatPr defaultColWidth="9" defaultRowHeight="14.25" outlineLevelCol="7"/>
  <cols>
    <col min="1" max="1" width="40.625" style="85" customWidth="1"/>
    <col min="2" max="2" width="20.625" style="85" customWidth="1"/>
    <col min="3" max="3" width="40.625" style="85" customWidth="1"/>
    <col min="4" max="4" width="23.375" style="85" customWidth="1"/>
    <col min="5" max="5" width="29.625" style="85" customWidth="1"/>
    <col min="6" max="8" width="11.125" style="85" customWidth="1"/>
    <col min="9" max="240" width="9" style="85"/>
    <col min="241" max="241" width="25.5" style="85" customWidth="1"/>
    <col min="242" max="242" width="8.5" style="85" customWidth="1"/>
    <col min="243" max="243" width="9.5" style="85" customWidth="1"/>
    <col min="244" max="244" width="6.75" style="85" customWidth="1"/>
    <col min="245" max="245" width="22.25" style="85" customWidth="1"/>
    <col min="246" max="247" width="9.5" style="85" customWidth="1"/>
    <col min="248" max="248" width="7.375" style="85" customWidth="1"/>
    <col min="249" max="249" width="12.625" style="85" customWidth="1"/>
    <col min="250" max="496" width="9" style="85"/>
    <col min="497" max="497" width="25.5" style="85" customWidth="1"/>
    <col min="498" max="498" width="8.5" style="85" customWidth="1"/>
    <col min="499" max="499" width="9.5" style="85" customWidth="1"/>
    <col min="500" max="500" width="6.75" style="85" customWidth="1"/>
    <col min="501" max="501" width="22.25" style="85" customWidth="1"/>
    <col min="502" max="503" width="9.5" style="85" customWidth="1"/>
    <col min="504" max="504" width="7.375" style="85" customWidth="1"/>
    <col min="505" max="505" width="12.625" style="85" customWidth="1"/>
    <col min="506" max="752" width="9" style="85"/>
    <col min="753" max="753" width="25.5" style="85" customWidth="1"/>
    <col min="754" max="754" width="8.5" style="85" customWidth="1"/>
    <col min="755" max="755" width="9.5" style="85" customWidth="1"/>
    <col min="756" max="756" width="6.75" style="85" customWidth="1"/>
    <col min="757" max="757" width="22.25" style="85" customWidth="1"/>
    <col min="758" max="759" width="9.5" style="85" customWidth="1"/>
    <col min="760" max="760" width="7.375" style="85" customWidth="1"/>
    <col min="761" max="761" width="12.625" style="85" customWidth="1"/>
    <col min="762" max="1008" width="9" style="85"/>
    <col min="1009" max="1009" width="25.5" style="85" customWidth="1"/>
    <col min="1010" max="1010" width="8.5" style="85" customWidth="1"/>
    <col min="1011" max="1011" width="9.5" style="85" customWidth="1"/>
    <col min="1012" max="1012" width="6.75" style="85" customWidth="1"/>
    <col min="1013" max="1013" width="22.25" style="85" customWidth="1"/>
    <col min="1014" max="1015" width="9.5" style="85" customWidth="1"/>
    <col min="1016" max="1016" width="7.375" style="85" customWidth="1"/>
    <col min="1017" max="1017" width="12.625" style="85" customWidth="1"/>
    <col min="1018" max="1264" width="9" style="85"/>
    <col min="1265" max="1265" width="25.5" style="85" customWidth="1"/>
    <col min="1266" max="1266" width="8.5" style="85" customWidth="1"/>
    <col min="1267" max="1267" width="9.5" style="85" customWidth="1"/>
    <col min="1268" max="1268" width="6.75" style="85" customWidth="1"/>
    <col min="1269" max="1269" width="22.25" style="85" customWidth="1"/>
    <col min="1270" max="1271" width="9.5" style="85" customWidth="1"/>
    <col min="1272" max="1272" width="7.375" style="85" customWidth="1"/>
    <col min="1273" max="1273" width="12.625" style="85" customWidth="1"/>
    <col min="1274" max="1520" width="9" style="85"/>
    <col min="1521" max="1521" width="25.5" style="85" customWidth="1"/>
    <col min="1522" max="1522" width="8.5" style="85" customWidth="1"/>
    <col min="1523" max="1523" width="9.5" style="85" customWidth="1"/>
    <col min="1524" max="1524" width="6.75" style="85" customWidth="1"/>
    <col min="1525" max="1525" width="22.25" style="85" customWidth="1"/>
    <col min="1526" max="1527" width="9.5" style="85" customWidth="1"/>
    <col min="1528" max="1528" width="7.375" style="85" customWidth="1"/>
    <col min="1529" max="1529" width="12.625" style="85" customWidth="1"/>
    <col min="1530" max="1776" width="9" style="85"/>
    <col min="1777" max="1777" width="25.5" style="85" customWidth="1"/>
    <col min="1778" max="1778" width="8.5" style="85" customWidth="1"/>
    <col min="1779" max="1779" width="9.5" style="85" customWidth="1"/>
    <col min="1780" max="1780" width="6.75" style="85" customWidth="1"/>
    <col min="1781" max="1781" width="22.25" style="85" customWidth="1"/>
    <col min="1782" max="1783" width="9.5" style="85" customWidth="1"/>
    <col min="1784" max="1784" width="7.375" style="85" customWidth="1"/>
    <col min="1785" max="1785" width="12.625" style="85" customWidth="1"/>
    <col min="1786" max="2032" width="9" style="85"/>
    <col min="2033" max="2033" width="25.5" style="85" customWidth="1"/>
    <col min="2034" max="2034" width="8.5" style="85" customWidth="1"/>
    <col min="2035" max="2035" width="9.5" style="85" customWidth="1"/>
    <col min="2036" max="2036" width="6.75" style="85" customWidth="1"/>
    <col min="2037" max="2037" width="22.25" style="85" customWidth="1"/>
    <col min="2038" max="2039" width="9.5" style="85" customWidth="1"/>
    <col min="2040" max="2040" width="7.375" style="85" customWidth="1"/>
    <col min="2041" max="2041" width="12.625" style="85" customWidth="1"/>
    <col min="2042" max="2288" width="9" style="85"/>
    <col min="2289" max="2289" width="25.5" style="85" customWidth="1"/>
    <col min="2290" max="2290" width="8.5" style="85" customWidth="1"/>
    <col min="2291" max="2291" width="9.5" style="85" customWidth="1"/>
    <col min="2292" max="2292" width="6.75" style="85" customWidth="1"/>
    <col min="2293" max="2293" width="22.25" style="85" customWidth="1"/>
    <col min="2294" max="2295" width="9.5" style="85" customWidth="1"/>
    <col min="2296" max="2296" width="7.375" style="85" customWidth="1"/>
    <col min="2297" max="2297" width="12.625" style="85" customWidth="1"/>
    <col min="2298" max="2544" width="9" style="85"/>
    <col min="2545" max="2545" width="25.5" style="85" customWidth="1"/>
    <col min="2546" max="2546" width="8.5" style="85" customWidth="1"/>
    <col min="2547" max="2547" width="9.5" style="85" customWidth="1"/>
    <col min="2548" max="2548" width="6.75" style="85" customWidth="1"/>
    <col min="2549" max="2549" width="22.25" style="85" customWidth="1"/>
    <col min="2550" max="2551" width="9.5" style="85" customWidth="1"/>
    <col min="2552" max="2552" width="7.375" style="85" customWidth="1"/>
    <col min="2553" max="2553" width="12.625" style="85" customWidth="1"/>
    <col min="2554" max="2800" width="9" style="85"/>
    <col min="2801" max="2801" width="25.5" style="85" customWidth="1"/>
    <col min="2802" max="2802" width="8.5" style="85" customWidth="1"/>
    <col min="2803" max="2803" width="9.5" style="85" customWidth="1"/>
    <col min="2804" max="2804" width="6.75" style="85" customWidth="1"/>
    <col min="2805" max="2805" width="22.25" style="85" customWidth="1"/>
    <col min="2806" max="2807" width="9.5" style="85" customWidth="1"/>
    <col min="2808" max="2808" width="7.375" style="85" customWidth="1"/>
    <col min="2809" max="2809" width="12.625" style="85" customWidth="1"/>
    <col min="2810" max="3056" width="9" style="85"/>
    <col min="3057" max="3057" width="25.5" style="85" customWidth="1"/>
    <col min="3058" max="3058" width="8.5" style="85" customWidth="1"/>
    <col min="3059" max="3059" width="9.5" style="85" customWidth="1"/>
    <col min="3060" max="3060" width="6.75" style="85" customWidth="1"/>
    <col min="3061" max="3061" width="22.25" style="85" customWidth="1"/>
    <col min="3062" max="3063" width="9.5" style="85" customWidth="1"/>
    <col min="3064" max="3064" width="7.375" style="85" customWidth="1"/>
    <col min="3065" max="3065" width="12.625" style="85" customWidth="1"/>
    <col min="3066" max="3312" width="9" style="85"/>
    <col min="3313" max="3313" width="25.5" style="85" customWidth="1"/>
    <col min="3314" max="3314" width="8.5" style="85" customWidth="1"/>
    <col min="3315" max="3315" width="9.5" style="85" customWidth="1"/>
    <col min="3316" max="3316" width="6.75" style="85" customWidth="1"/>
    <col min="3317" max="3317" width="22.25" style="85" customWidth="1"/>
    <col min="3318" max="3319" width="9.5" style="85" customWidth="1"/>
    <col min="3320" max="3320" width="7.375" style="85" customWidth="1"/>
    <col min="3321" max="3321" width="12.625" style="85" customWidth="1"/>
    <col min="3322" max="3568" width="9" style="85"/>
    <col min="3569" max="3569" width="25.5" style="85" customWidth="1"/>
    <col min="3570" max="3570" width="8.5" style="85" customWidth="1"/>
    <col min="3571" max="3571" width="9.5" style="85" customWidth="1"/>
    <col min="3572" max="3572" width="6.75" style="85" customWidth="1"/>
    <col min="3573" max="3573" width="22.25" style="85" customWidth="1"/>
    <col min="3574" max="3575" width="9.5" style="85" customWidth="1"/>
    <col min="3576" max="3576" width="7.375" style="85" customWidth="1"/>
    <col min="3577" max="3577" width="12.625" style="85" customWidth="1"/>
    <col min="3578" max="3824" width="9" style="85"/>
    <col min="3825" max="3825" width="25.5" style="85" customWidth="1"/>
    <col min="3826" max="3826" width="8.5" style="85" customWidth="1"/>
    <col min="3827" max="3827" width="9.5" style="85" customWidth="1"/>
    <col min="3828" max="3828" width="6.75" style="85" customWidth="1"/>
    <col min="3829" max="3829" width="22.25" style="85" customWidth="1"/>
    <col min="3830" max="3831" width="9.5" style="85" customWidth="1"/>
    <col min="3832" max="3832" width="7.375" style="85" customWidth="1"/>
    <col min="3833" max="3833" width="12.625" style="85" customWidth="1"/>
    <col min="3834" max="4080" width="9" style="85"/>
    <col min="4081" max="4081" width="25.5" style="85" customWidth="1"/>
    <col min="4082" max="4082" width="8.5" style="85" customWidth="1"/>
    <col min="4083" max="4083" width="9.5" style="85" customWidth="1"/>
    <col min="4084" max="4084" width="6.75" style="85" customWidth="1"/>
    <col min="4085" max="4085" width="22.25" style="85" customWidth="1"/>
    <col min="4086" max="4087" width="9.5" style="85" customWidth="1"/>
    <col min="4088" max="4088" width="7.375" style="85" customWidth="1"/>
    <col min="4089" max="4089" width="12.625" style="85" customWidth="1"/>
    <col min="4090" max="4336" width="9" style="85"/>
    <col min="4337" max="4337" width="25.5" style="85" customWidth="1"/>
    <col min="4338" max="4338" width="8.5" style="85" customWidth="1"/>
    <col min="4339" max="4339" width="9.5" style="85" customWidth="1"/>
    <col min="4340" max="4340" width="6.75" style="85" customWidth="1"/>
    <col min="4341" max="4341" width="22.25" style="85" customWidth="1"/>
    <col min="4342" max="4343" width="9.5" style="85" customWidth="1"/>
    <col min="4344" max="4344" width="7.375" style="85" customWidth="1"/>
    <col min="4345" max="4345" width="12.625" style="85" customWidth="1"/>
    <col min="4346" max="4592" width="9" style="85"/>
    <col min="4593" max="4593" width="25.5" style="85" customWidth="1"/>
    <col min="4594" max="4594" width="8.5" style="85" customWidth="1"/>
    <col min="4595" max="4595" width="9.5" style="85" customWidth="1"/>
    <col min="4596" max="4596" width="6.75" style="85" customWidth="1"/>
    <col min="4597" max="4597" width="22.25" style="85" customWidth="1"/>
    <col min="4598" max="4599" width="9.5" style="85" customWidth="1"/>
    <col min="4600" max="4600" width="7.375" style="85" customWidth="1"/>
    <col min="4601" max="4601" width="12.625" style="85" customWidth="1"/>
    <col min="4602" max="4848" width="9" style="85"/>
    <col min="4849" max="4849" width="25.5" style="85" customWidth="1"/>
    <col min="4850" max="4850" width="8.5" style="85" customWidth="1"/>
    <col min="4851" max="4851" width="9.5" style="85" customWidth="1"/>
    <col min="4852" max="4852" width="6.75" style="85" customWidth="1"/>
    <col min="4853" max="4853" width="22.25" style="85" customWidth="1"/>
    <col min="4854" max="4855" width="9.5" style="85" customWidth="1"/>
    <col min="4856" max="4856" width="7.375" style="85" customWidth="1"/>
    <col min="4857" max="4857" width="12.625" style="85" customWidth="1"/>
    <col min="4858" max="5104" width="9" style="85"/>
    <col min="5105" max="5105" width="25.5" style="85" customWidth="1"/>
    <col min="5106" max="5106" width="8.5" style="85" customWidth="1"/>
    <col min="5107" max="5107" width="9.5" style="85" customWidth="1"/>
    <col min="5108" max="5108" width="6.75" style="85" customWidth="1"/>
    <col min="5109" max="5109" width="22.25" style="85" customWidth="1"/>
    <col min="5110" max="5111" width="9.5" style="85" customWidth="1"/>
    <col min="5112" max="5112" width="7.375" style="85" customWidth="1"/>
    <col min="5113" max="5113" width="12.625" style="85" customWidth="1"/>
    <col min="5114" max="5360" width="9" style="85"/>
    <col min="5361" max="5361" width="25.5" style="85" customWidth="1"/>
    <col min="5362" max="5362" width="8.5" style="85" customWidth="1"/>
    <col min="5363" max="5363" width="9.5" style="85" customWidth="1"/>
    <col min="5364" max="5364" width="6.75" style="85" customWidth="1"/>
    <col min="5365" max="5365" width="22.25" style="85" customWidth="1"/>
    <col min="5366" max="5367" width="9.5" style="85" customWidth="1"/>
    <col min="5368" max="5368" width="7.375" style="85" customWidth="1"/>
    <col min="5369" max="5369" width="12.625" style="85" customWidth="1"/>
    <col min="5370" max="5616" width="9" style="85"/>
    <col min="5617" max="5617" width="25.5" style="85" customWidth="1"/>
    <col min="5618" max="5618" width="8.5" style="85" customWidth="1"/>
    <col min="5619" max="5619" width="9.5" style="85" customWidth="1"/>
    <col min="5620" max="5620" width="6.75" style="85" customWidth="1"/>
    <col min="5621" max="5621" width="22.25" style="85" customWidth="1"/>
    <col min="5622" max="5623" width="9.5" style="85" customWidth="1"/>
    <col min="5624" max="5624" width="7.375" style="85" customWidth="1"/>
    <col min="5625" max="5625" width="12.625" style="85" customWidth="1"/>
    <col min="5626" max="5872" width="9" style="85"/>
    <col min="5873" max="5873" width="25.5" style="85" customWidth="1"/>
    <col min="5874" max="5874" width="8.5" style="85" customWidth="1"/>
    <col min="5875" max="5875" width="9.5" style="85" customWidth="1"/>
    <col min="5876" max="5876" width="6.75" style="85" customWidth="1"/>
    <col min="5877" max="5877" width="22.25" style="85" customWidth="1"/>
    <col min="5878" max="5879" width="9.5" style="85" customWidth="1"/>
    <col min="5880" max="5880" width="7.375" style="85" customWidth="1"/>
    <col min="5881" max="5881" width="12.625" style="85" customWidth="1"/>
    <col min="5882" max="6128" width="9" style="85"/>
    <col min="6129" max="6129" width="25.5" style="85" customWidth="1"/>
    <col min="6130" max="6130" width="8.5" style="85" customWidth="1"/>
    <col min="6131" max="6131" width="9.5" style="85" customWidth="1"/>
    <col min="6132" max="6132" width="6.75" style="85" customWidth="1"/>
    <col min="6133" max="6133" width="22.25" style="85" customWidth="1"/>
    <col min="6134" max="6135" width="9.5" style="85" customWidth="1"/>
    <col min="6136" max="6136" width="7.375" style="85" customWidth="1"/>
    <col min="6137" max="6137" width="12.625" style="85" customWidth="1"/>
    <col min="6138" max="6384" width="9" style="85"/>
    <col min="6385" max="6385" width="25.5" style="85" customWidth="1"/>
    <col min="6386" max="6386" width="8.5" style="85" customWidth="1"/>
    <col min="6387" max="6387" width="9.5" style="85" customWidth="1"/>
    <col min="6388" max="6388" width="6.75" style="85" customWidth="1"/>
    <col min="6389" max="6389" width="22.25" style="85" customWidth="1"/>
    <col min="6390" max="6391" width="9.5" style="85" customWidth="1"/>
    <col min="6392" max="6392" width="7.375" style="85" customWidth="1"/>
    <col min="6393" max="6393" width="12.625" style="85" customWidth="1"/>
    <col min="6394" max="6640" width="9" style="85"/>
    <col min="6641" max="6641" width="25.5" style="85" customWidth="1"/>
    <col min="6642" max="6642" width="8.5" style="85" customWidth="1"/>
    <col min="6643" max="6643" width="9.5" style="85" customWidth="1"/>
    <col min="6644" max="6644" width="6.75" style="85" customWidth="1"/>
    <col min="6645" max="6645" width="22.25" style="85" customWidth="1"/>
    <col min="6646" max="6647" width="9.5" style="85" customWidth="1"/>
    <col min="6648" max="6648" width="7.375" style="85" customWidth="1"/>
    <col min="6649" max="6649" width="12.625" style="85" customWidth="1"/>
    <col min="6650" max="6896" width="9" style="85"/>
    <col min="6897" max="6897" width="25.5" style="85" customWidth="1"/>
    <col min="6898" max="6898" width="8.5" style="85" customWidth="1"/>
    <col min="6899" max="6899" width="9.5" style="85" customWidth="1"/>
    <col min="6900" max="6900" width="6.75" style="85" customWidth="1"/>
    <col min="6901" max="6901" width="22.25" style="85" customWidth="1"/>
    <col min="6902" max="6903" width="9.5" style="85" customWidth="1"/>
    <col min="6904" max="6904" width="7.375" style="85" customWidth="1"/>
    <col min="6905" max="6905" width="12.625" style="85" customWidth="1"/>
    <col min="6906" max="7152" width="9" style="85"/>
    <col min="7153" max="7153" width="25.5" style="85" customWidth="1"/>
    <col min="7154" max="7154" width="8.5" style="85" customWidth="1"/>
    <col min="7155" max="7155" width="9.5" style="85" customWidth="1"/>
    <col min="7156" max="7156" width="6.75" style="85" customWidth="1"/>
    <col min="7157" max="7157" width="22.25" style="85" customWidth="1"/>
    <col min="7158" max="7159" width="9.5" style="85" customWidth="1"/>
    <col min="7160" max="7160" width="7.375" style="85" customWidth="1"/>
    <col min="7161" max="7161" width="12.625" style="85" customWidth="1"/>
    <col min="7162" max="7408" width="9" style="85"/>
    <col min="7409" max="7409" width="25.5" style="85" customWidth="1"/>
    <col min="7410" max="7410" width="8.5" style="85" customWidth="1"/>
    <col min="7411" max="7411" width="9.5" style="85" customWidth="1"/>
    <col min="7412" max="7412" width="6.75" style="85" customWidth="1"/>
    <col min="7413" max="7413" width="22.25" style="85" customWidth="1"/>
    <col min="7414" max="7415" width="9.5" style="85" customWidth="1"/>
    <col min="7416" max="7416" width="7.375" style="85" customWidth="1"/>
    <col min="7417" max="7417" width="12.625" style="85" customWidth="1"/>
    <col min="7418" max="7664" width="9" style="85"/>
    <col min="7665" max="7665" width="25.5" style="85" customWidth="1"/>
    <col min="7666" max="7666" width="8.5" style="85" customWidth="1"/>
    <col min="7667" max="7667" width="9.5" style="85" customWidth="1"/>
    <col min="7668" max="7668" width="6.75" style="85" customWidth="1"/>
    <col min="7669" max="7669" width="22.25" style="85" customWidth="1"/>
    <col min="7670" max="7671" width="9.5" style="85" customWidth="1"/>
    <col min="7672" max="7672" width="7.375" style="85" customWidth="1"/>
    <col min="7673" max="7673" width="12.625" style="85" customWidth="1"/>
    <col min="7674" max="7920" width="9" style="85"/>
    <col min="7921" max="7921" width="25.5" style="85" customWidth="1"/>
    <col min="7922" max="7922" width="8.5" style="85" customWidth="1"/>
    <col min="7923" max="7923" width="9.5" style="85" customWidth="1"/>
    <col min="7924" max="7924" width="6.75" style="85" customWidth="1"/>
    <col min="7925" max="7925" width="22.25" style="85" customWidth="1"/>
    <col min="7926" max="7927" width="9.5" style="85" customWidth="1"/>
    <col min="7928" max="7928" width="7.375" style="85" customWidth="1"/>
    <col min="7929" max="7929" width="12.625" style="85" customWidth="1"/>
    <col min="7930" max="8176" width="9" style="85"/>
    <col min="8177" max="8177" width="25.5" style="85" customWidth="1"/>
    <col min="8178" max="8178" width="8.5" style="85" customWidth="1"/>
    <col min="8179" max="8179" width="9.5" style="85" customWidth="1"/>
    <col min="8180" max="8180" width="6.75" style="85" customWidth="1"/>
    <col min="8181" max="8181" width="22.25" style="85" customWidth="1"/>
    <col min="8182" max="8183" width="9.5" style="85" customWidth="1"/>
    <col min="8184" max="8184" width="7.375" style="85" customWidth="1"/>
    <col min="8185" max="8185" width="12.625" style="85" customWidth="1"/>
    <col min="8186" max="8432" width="9" style="85"/>
    <col min="8433" max="8433" width="25.5" style="85" customWidth="1"/>
    <col min="8434" max="8434" width="8.5" style="85" customWidth="1"/>
    <col min="8435" max="8435" width="9.5" style="85" customWidth="1"/>
    <col min="8436" max="8436" width="6.75" style="85" customWidth="1"/>
    <col min="8437" max="8437" width="22.25" style="85" customWidth="1"/>
    <col min="8438" max="8439" width="9.5" style="85" customWidth="1"/>
    <col min="8440" max="8440" width="7.375" style="85" customWidth="1"/>
    <col min="8441" max="8441" width="12.625" style="85" customWidth="1"/>
    <col min="8442" max="8688" width="9" style="85"/>
    <col min="8689" max="8689" width="25.5" style="85" customWidth="1"/>
    <col min="8690" max="8690" width="8.5" style="85" customWidth="1"/>
    <col min="8691" max="8691" width="9.5" style="85" customWidth="1"/>
    <col min="8692" max="8692" width="6.75" style="85" customWidth="1"/>
    <col min="8693" max="8693" width="22.25" style="85" customWidth="1"/>
    <col min="8694" max="8695" width="9.5" style="85" customWidth="1"/>
    <col min="8696" max="8696" width="7.375" style="85" customWidth="1"/>
    <col min="8697" max="8697" width="12.625" style="85" customWidth="1"/>
    <col min="8698" max="8944" width="9" style="85"/>
    <col min="8945" max="8945" width="25.5" style="85" customWidth="1"/>
    <col min="8946" max="8946" width="8.5" style="85" customWidth="1"/>
    <col min="8947" max="8947" width="9.5" style="85" customWidth="1"/>
    <col min="8948" max="8948" width="6.75" style="85" customWidth="1"/>
    <col min="8949" max="8949" width="22.25" style="85" customWidth="1"/>
    <col min="8950" max="8951" width="9.5" style="85" customWidth="1"/>
    <col min="8952" max="8952" width="7.375" style="85" customWidth="1"/>
    <col min="8953" max="8953" width="12.625" style="85" customWidth="1"/>
    <col min="8954" max="9200" width="9" style="85"/>
    <col min="9201" max="9201" width="25.5" style="85" customWidth="1"/>
    <col min="9202" max="9202" width="8.5" style="85" customWidth="1"/>
    <col min="9203" max="9203" width="9.5" style="85" customWidth="1"/>
    <col min="9204" max="9204" width="6.75" style="85" customWidth="1"/>
    <col min="9205" max="9205" width="22.25" style="85" customWidth="1"/>
    <col min="9206" max="9207" width="9.5" style="85" customWidth="1"/>
    <col min="9208" max="9208" width="7.375" style="85" customWidth="1"/>
    <col min="9209" max="9209" width="12.625" style="85" customWidth="1"/>
    <col min="9210" max="9456" width="9" style="85"/>
    <col min="9457" max="9457" width="25.5" style="85" customWidth="1"/>
    <col min="9458" max="9458" width="8.5" style="85" customWidth="1"/>
    <col min="9459" max="9459" width="9.5" style="85" customWidth="1"/>
    <col min="9460" max="9460" width="6.75" style="85" customWidth="1"/>
    <col min="9461" max="9461" width="22.25" style="85" customWidth="1"/>
    <col min="9462" max="9463" width="9.5" style="85" customWidth="1"/>
    <col min="9464" max="9464" width="7.375" style="85" customWidth="1"/>
    <col min="9465" max="9465" width="12.625" style="85" customWidth="1"/>
    <col min="9466" max="9712" width="9" style="85"/>
    <col min="9713" max="9713" width="25.5" style="85" customWidth="1"/>
    <col min="9714" max="9714" width="8.5" style="85" customWidth="1"/>
    <col min="9715" max="9715" width="9.5" style="85" customWidth="1"/>
    <col min="9716" max="9716" width="6.75" style="85" customWidth="1"/>
    <col min="9717" max="9717" width="22.25" style="85" customWidth="1"/>
    <col min="9718" max="9719" width="9.5" style="85" customWidth="1"/>
    <col min="9720" max="9720" width="7.375" style="85" customWidth="1"/>
    <col min="9721" max="9721" width="12.625" style="85" customWidth="1"/>
    <col min="9722" max="9968" width="9" style="85"/>
    <col min="9969" max="9969" width="25.5" style="85" customWidth="1"/>
    <col min="9970" max="9970" width="8.5" style="85" customWidth="1"/>
    <col min="9971" max="9971" width="9.5" style="85" customWidth="1"/>
    <col min="9972" max="9972" width="6.75" style="85" customWidth="1"/>
    <col min="9973" max="9973" width="22.25" style="85" customWidth="1"/>
    <col min="9974" max="9975" width="9.5" style="85" customWidth="1"/>
    <col min="9976" max="9976" width="7.375" style="85" customWidth="1"/>
    <col min="9977" max="9977" width="12.625" style="85" customWidth="1"/>
    <col min="9978" max="10224" width="9" style="85"/>
    <col min="10225" max="10225" width="25.5" style="85" customWidth="1"/>
    <col min="10226" max="10226" width="8.5" style="85" customWidth="1"/>
    <col min="10227" max="10227" width="9.5" style="85" customWidth="1"/>
    <col min="10228" max="10228" width="6.75" style="85" customWidth="1"/>
    <col min="10229" max="10229" width="22.25" style="85" customWidth="1"/>
    <col min="10230" max="10231" width="9.5" style="85" customWidth="1"/>
    <col min="10232" max="10232" width="7.375" style="85" customWidth="1"/>
    <col min="10233" max="10233" width="12.625" style="85" customWidth="1"/>
    <col min="10234" max="10480" width="9" style="85"/>
    <col min="10481" max="10481" width="25.5" style="85" customWidth="1"/>
    <col min="10482" max="10482" width="8.5" style="85" customWidth="1"/>
    <col min="10483" max="10483" width="9.5" style="85" customWidth="1"/>
    <col min="10484" max="10484" width="6.75" style="85" customWidth="1"/>
    <col min="10485" max="10485" width="22.25" style="85" customWidth="1"/>
    <col min="10486" max="10487" width="9.5" style="85" customWidth="1"/>
    <col min="10488" max="10488" width="7.375" style="85" customWidth="1"/>
    <col min="10489" max="10489" width="12.625" style="85" customWidth="1"/>
    <col min="10490" max="10736" width="9" style="85"/>
    <col min="10737" max="10737" width="25.5" style="85" customWidth="1"/>
    <col min="10738" max="10738" width="8.5" style="85" customWidth="1"/>
    <col min="10739" max="10739" width="9.5" style="85" customWidth="1"/>
    <col min="10740" max="10740" width="6.75" style="85" customWidth="1"/>
    <col min="10741" max="10741" width="22.25" style="85" customWidth="1"/>
    <col min="10742" max="10743" width="9.5" style="85" customWidth="1"/>
    <col min="10744" max="10744" width="7.375" style="85" customWidth="1"/>
    <col min="10745" max="10745" width="12.625" style="85" customWidth="1"/>
    <col min="10746" max="10992" width="9" style="85"/>
    <col min="10993" max="10993" width="25.5" style="85" customWidth="1"/>
    <col min="10994" max="10994" width="8.5" style="85" customWidth="1"/>
    <col min="10995" max="10995" width="9.5" style="85" customWidth="1"/>
    <col min="10996" max="10996" width="6.75" style="85" customWidth="1"/>
    <col min="10997" max="10997" width="22.25" style="85" customWidth="1"/>
    <col min="10998" max="10999" width="9.5" style="85" customWidth="1"/>
    <col min="11000" max="11000" width="7.375" style="85" customWidth="1"/>
    <col min="11001" max="11001" width="12.625" style="85" customWidth="1"/>
    <col min="11002" max="11248" width="9" style="85"/>
    <col min="11249" max="11249" width="25.5" style="85" customWidth="1"/>
    <col min="11250" max="11250" width="8.5" style="85" customWidth="1"/>
    <col min="11251" max="11251" width="9.5" style="85" customWidth="1"/>
    <col min="11252" max="11252" width="6.75" style="85" customWidth="1"/>
    <col min="11253" max="11253" width="22.25" style="85" customWidth="1"/>
    <col min="11254" max="11255" width="9.5" style="85" customWidth="1"/>
    <col min="11256" max="11256" width="7.375" style="85" customWidth="1"/>
    <col min="11257" max="11257" width="12.625" style="85" customWidth="1"/>
    <col min="11258" max="11504" width="9" style="85"/>
    <col min="11505" max="11505" width="25.5" style="85" customWidth="1"/>
    <col min="11506" max="11506" width="8.5" style="85" customWidth="1"/>
    <col min="11507" max="11507" width="9.5" style="85" customWidth="1"/>
    <col min="11508" max="11508" width="6.75" style="85" customWidth="1"/>
    <col min="11509" max="11509" width="22.25" style="85" customWidth="1"/>
    <col min="11510" max="11511" width="9.5" style="85" customWidth="1"/>
    <col min="11512" max="11512" width="7.375" style="85" customWidth="1"/>
    <col min="11513" max="11513" width="12.625" style="85" customWidth="1"/>
    <col min="11514" max="11760" width="9" style="85"/>
    <col min="11761" max="11761" width="25.5" style="85" customWidth="1"/>
    <col min="11762" max="11762" width="8.5" style="85" customWidth="1"/>
    <col min="11763" max="11763" width="9.5" style="85" customWidth="1"/>
    <col min="11764" max="11764" width="6.75" style="85" customWidth="1"/>
    <col min="11765" max="11765" width="22.25" style="85" customWidth="1"/>
    <col min="11766" max="11767" width="9.5" style="85" customWidth="1"/>
    <col min="11768" max="11768" width="7.375" style="85" customWidth="1"/>
    <col min="11769" max="11769" width="12.625" style="85" customWidth="1"/>
    <col min="11770" max="12016" width="9" style="85"/>
    <col min="12017" max="12017" width="25.5" style="85" customWidth="1"/>
    <col min="12018" max="12018" width="8.5" style="85" customWidth="1"/>
    <col min="12019" max="12019" width="9.5" style="85" customWidth="1"/>
    <col min="12020" max="12020" width="6.75" style="85" customWidth="1"/>
    <col min="12021" max="12021" width="22.25" style="85" customWidth="1"/>
    <col min="12022" max="12023" width="9.5" style="85" customWidth="1"/>
    <col min="12024" max="12024" width="7.375" style="85" customWidth="1"/>
    <col min="12025" max="12025" width="12.625" style="85" customWidth="1"/>
    <col min="12026" max="12272" width="9" style="85"/>
    <col min="12273" max="12273" width="25.5" style="85" customWidth="1"/>
    <col min="12274" max="12274" width="8.5" style="85" customWidth="1"/>
    <col min="12275" max="12275" width="9.5" style="85" customWidth="1"/>
    <col min="12276" max="12276" width="6.75" style="85" customWidth="1"/>
    <col min="12277" max="12277" width="22.25" style="85" customWidth="1"/>
    <col min="12278" max="12279" width="9.5" style="85" customWidth="1"/>
    <col min="12280" max="12280" width="7.375" style="85" customWidth="1"/>
    <col min="12281" max="12281" width="12.625" style="85" customWidth="1"/>
    <col min="12282" max="12528" width="9" style="85"/>
    <col min="12529" max="12529" width="25.5" style="85" customWidth="1"/>
    <col min="12530" max="12530" width="8.5" style="85" customWidth="1"/>
    <col min="12531" max="12531" width="9.5" style="85" customWidth="1"/>
    <col min="12532" max="12532" width="6.75" style="85" customWidth="1"/>
    <col min="12533" max="12533" width="22.25" style="85" customWidth="1"/>
    <col min="12534" max="12535" width="9.5" style="85" customWidth="1"/>
    <col min="12536" max="12536" width="7.375" style="85" customWidth="1"/>
    <col min="12537" max="12537" width="12.625" style="85" customWidth="1"/>
    <col min="12538" max="12784" width="9" style="85"/>
    <col min="12785" max="12785" width="25.5" style="85" customWidth="1"/>
    <col min="12786" max="12786" width="8.5" style="85" customWidth="1"/>
    <col min="12787" max="12787" width="9.5" style="85" customWidth="1"/>
    <col min="12788" max="12788" width="6.75" style="85" customWidth="1"/>
    <col min="12789" max="12789" width="22.25" style="85" customWidth="1"/>
    <col min="12790" max="12791" width="9.5" style="85" customWidth="1"/>
    <col min="12792" max="12792" width="7.375" style="85" customWidth="1"/>
    <col min="12793" max="12793" width="12.625" style="85" customWidth="1"/>
    <col min="12794" max="13040" width="9" style="85"/>
    <col min="13041" max="13041" width="25.5" style="85" customWidth="1"/>
    <col min="13042" max="13042" width="8.5" style="85" customWidth="1"/>
    <col min="13043" max="13043" width="9.5" style="85" customWidth="1"/>
    <col min="13044" max="13044" width="6.75" style="85" customWidth="1"/>
    <col min="13045" max="13045" width="22.25" style="85" customWidth="1"/>
    <col min="13046" max="13047" width="9.5" style="85" customWidth="1"/>
    <col min="13048" max="13048" width="7.375" style="85" customWidth="1"/>
    <col min="13049" max="13049" width="12.625" style="85" customWidth="1"/>
    <col min="13050" max="13296" width="9" style="85"/>
    <col min="13297" max="13297" width="25.5" style="85" customWidth="1"/>
    <col min="13298" max="13298" width="8.5" style="85" customWidth="1"/>
    <col min="13299" max="13299" width="9.5" style="85" customWidth="1"/>
    <col min="13300" max="13300" width="6.75" style="85" customWidth="1"/>
    <col min="13301" max="13301" width="22.25" style="85" customWidth="1"/>
    <col min="13302" max="13303" width="9.5" style="85" customWidth="1"/>
    <col min="13304" max="13304" width="7.375" style="85" customWidth="1"/>
    <col min="13305" max="13305" width="12.625" style="85" customWidth="1"/>
    <col min="13306" max="13552" width="9" style="85"/>
    <col min="13553" max="13553" width="25.5" style="85" customWidth="1"/>
    <col min="13554" max="13554" width="8.5" style="85" customWidth="1"/>
    <col min="13555" max="13555" width="9.5" style="85" customWidth="1"/>
    <col min="13556" max="13556" width="6.75" style="85" customWidth="1"/>
    <col min="13557" max="13557" width="22.25" style="85" customWidth="1"/>
    <col min="13558" max="13559" width="9.5" style="85" customWidth="1"/>
    <col min="13560" max="13560" width="7.375" style="85" customWidth="1"/>
    <col min="13561" max="13561" width="12.625" style="85" customWidth="1"/>
    <col min="13562" max="13808" width="9" style="85"/>
    <col min="13809" max="13809" width="25.5" style="85" customWidth="1"/>
    <col min="13810" max="13810" width="8.5" style="85" customWidth="1"/>
    <col min="13811" max="13811" width="9.5" style="85" customWidth="1"/>
    <col min="13812" max="13812" width="6.75" style="85" customWidth="1"/>
    <col min="13813" max="13813" width="22.25" style="85" customWidth="1"/>
    <col min="13814" max="13815" width="9.5" style="85" customWidth="1"/>
    <col min="13816" max="13816" width="7.375" style="85" customWidth="1"/>
    <col min="13817" max="13817" width="12.625" style="85" customWidth="1"/>
    <col min="13818" max="14064" width="9" style="85"/>
    <col min="14065" max="14065" width="25.5" style="85" customWidth="1"/>
    <col min="14066" max="14066" width="8.5" style="85" customWidth="1"/>
    <col min="14067" max="14067" width="9.5" style="85" customWidth="1"/>
    <col min="14068" max="14068" width="6.75" style="85" customWidth="1"/>
    <col min="14069" max="14069" width="22.25" style="85" customWidth="1"/>
    <col min="14070" max="14071" width="9.5" style="85" customWidth="1"/>
    <col min="14072" max="14072" width="7.375" style="85" customWidth="1"/>
    <col min="14073" max="14073" width="12.625" style="85" customWidth="1"/>
    <col min="14074" max="14320" width="9" style="85"/>
    <col min="14321" max="14321" width="25.5" style="85" customWidth="1"/>
    <col min="14322" max="14322" width="8.5" style="85" customWidth="1"/>
    <col min="14323" max="14323" width="9.5" style="85" customWidth="1"/>
    <col min="14324" max="14324" width="6.75" style="85" customWidth="1"/>
    <col min="14325" max="14325" width="22.25" style="85" customWidth="1"/>
    <col min="14326" max="14327" width="9.5" style="85" customWidth="1"/>
    <col min="14328" max="14328" width="7.375" style="85" customWidth="1"/>
    <col min="14329" max="14329" width="12.625" style="85" customWidth="1"/>
    <col min="14330" max="14576" width="9" style="85"/>
    <col min="14577" max="14577" width="25.5" style="85" customWidth="1"/>
    <col min="14578" max="14578" width="8.5" style="85" customWidth="1"/>
    <col min="14579" max="14579" width="9.5" style="85" customWidth="1"/>
    <col min="14580" max="14580" width="6.75" style="85" customWidth="1"/>
    <col min="14581" max="14581" width="22.25" style="85" customWidth="1"/>
    <col min="14582" max="14583" width="9.5" style="85" customWidth="1"/>
    <col min="14584" max="14584" width="7.375" style="85" customWidth="1"/>
    <col min="14585" max="14585" width="12.625" style="85" customWidth="1"/>
    <col min="14586" max="14832" width="9" style="85"/>
    <col min="14833" max="14833" width="25.5" style="85" customWidth="1"/>
    <col min="14834" max="14834" width="8.5" style="85" customWidth="1"/>
    <col min="14835" max="14835" width="9.5" style="85" customWidth="1"/>
    <col min="14836" max="14836" width="6.75" style="85" customWidth="1"/>
    <col min="14837" max="14837" width="22.25" style="85" customWidth="1"/>
    <col min="14838" max="14839" width="9.5" style="85" customWidth="1"/>
    <col min="14840" max="14840" width="7.375" style="85" customWidth="1"/>
    <col min="14841" max="14841" width="12.625" style="85" customWidth="1"/>
    <col min="14842" max="15088" width="9" style="85"/>
    <col min="15089" max="15089" width="25.5" style="85" customWidth="1"/>
    <col min="15090" max="15090" width="8.5" style="85" customWidth="1"/>
    <col min="15091" max="15091" width="9.5" style="85" customWidth="1"/>
    <col min="15092" max="15092" width="6.75" style="85" customWidth="1"/>
    <col min="15093" max="15093" width="22.25" style="85" customWidth="1"/>
    <col min="15094" max="15095" width="9.5" style="85" customWidth="1"/>
    <col min="15096" max="15096" width="7.375" style="85" customWidth="1"/>
    <col min="15097" max="15097" width="12.625" style="85" customWidth="1"/>
    <col min="15098" max="15344" width="9" style="85"/>
    <col min="15345" max="15345" width="25.5" style="85" customWidth="1"/>
    <col min="15346" max="15346" width="8.5" style="85" customWidth="1"/>
    <col min="15347" max="15347" width="9.5" style="85" customWidth="1"/>
    <col min="15348" max="15348" width="6.75" style="85" customWidth="1"/>
    <col min="15349" max="15349" width="22.25" style="85" customWidth="1"/>
    <col min="15350" max="15351" width="9.5" style="85" customWidth="1"/>
    <col min="15352" max="15352" width="7.375" style="85" customWidth="1"/>
    <col min="15353" max="15353" width="12.625" style="85" customWidth="1"/>
    <col min="15354" max="15600" width="9" style="85"/>
    <col min="15601" max="15601" width="25.5" style="85" customWidth="1"/>
    <col min="15602" max="15602" width="8.5" style="85" customWidth="1"/>
    <col min="15603" max="15603" width="9.5" style="85" customWidth="1"/>
    <col min="15604" max="15604" width="6.75" style="85" customWidth="1"/>
    <col min="15605" max="15605" width="22.25" style="85" customWidth="1"/>
    <col min="15606" max="15607" width="9.5" style="85" customWidth="1"/>
    <col min="15608" max="15608" width="7.375" style="85" customWidth="1"/>
    <col min="15609" max="15609" width="12.625" style="85" customWidth="1"/>
    <col min="15610" max="15856" width="9" style="85"/>
    <col min="15857" max="15857" width="25.5" style="85" customWidth="1"/>
    <col min="15858" max="15858" width="8.5" style="85" customWidth="1"/>
    <col min="15859" max="15859" width="9.5" style="85" customWidth="1"/>
    <col min="15860" max="15860" width="6.75" style="85" customWidth="1"/>
    <col min="15861" max="15861" width="22.25" style="85" customWidth="1"/>
    <col min="15862" max="15863" width="9.5" style="85" customWidth="1"/>
    <col min="15864" max="15864" width="7.375" style="85" customWidth="1"/>
    <col min="15865" max="15865" width="12.625" style="85" customWidth="1"/>
    <col min="15866" max="16112" width="9" style="85"/>
    <col min="16113" max="16113" width="25.5" style="85" customWidth="1"/>
    <col min="16114" max="16114" width="8.5" style="85" customWidth="1"/>
    <col min="16115" max="16115" width="9.5" style="85" customWidth="1"/>
    <col min="16116" max="16116" width="6.75" style="85" customWidth="1"/>
    <col min="16117" max="16117" width="22.25" style="85" customWidth="1"/>
    <col min="16118" max="16119" width="9.5" style="85" customWidth="1"/>
    <col min="16120" max="16120" width="7.375" style="85" customWidth="1"/>
    <col min="16121" max="16121" width="12.625" style="85" customWidth="1"/>
    <col min="16122" max="16384" width="9" style="85"/>
  </cols>
  <sheetData>
    <row r="1" ht="30" customHeight="1" spans="1:8">
      <c r="A1" s="95" t="s">
        <v>640</v>
      </c>
      <c r="B1" s="95"/>
      <c r="C1" s="95"/>
      <c r="D1" s="95"/>
      <c r="E1" s="191"/>
      <c r="F1" s="191"/>
      <c r="G1" s="191"/>
      <c r="H1" s="191"/>
    </row>
    <row r="2" s="74" customFormat="1" ht="30" customHeight="1" spans="1:6">
      <c r="A2" s="179"/>
      <c r="B2" s="180"/>
      <c r="C2" s="180"/>
      <c r="D2" s="181" t="s">
        <v>30</v>
      </c>
      <c r="E2" s="192"/>
      <c r="F2" s="193"/>
    </row>
    <row r="3" ht="39" customHeight="1" spans="1:4">
      <c r="A3" s="98" t="s">
        <v>31</v>
      </c>
      <c r="B3" s="99" t="s">
        <v>32</v>
      </c>
      <c r="C3" s="98" t="s">
        <v>31</v>
      </c>
      <c r="D3" s="99" t="s">
        <v>32</v>
      </c>
    </row>
    <row r="4" ht="39" customHeight="1" spans="1:4">
      <c r="A4" s="101" t="s">
        <v>33</v>
      </c>
      <c r="B4" s="182">
        <f>B5+B9</f>
        <v>2988589</v>
      </c>
      <c r="C4" s="101" t="s">
        <v>33</v>
      </c>
      <c r="D4" s="182">
        <f>D5+D9</f>
        <v>2988589</v>
      </c>
    </row>
    <row r="5" ht="39" customHeight="1" spans="1:4">
      <c r="A5" s="183" t="s">
        <v>34</v>
      </c>
      <c r="B5" s="182">
        <f>SUM(B6:B8)</f>
        <v>516477</v>
      </c>
      <c r="C5" s="183" t="s">
        <v>35</v>
      </c>
      <c r="D5" s="182">
        <f>SUM(D6:D8)</f>
        <v>1648714</v>
      </c>
    </row>
    <row r="6" ht="39" customHeight="1" spans="1:4">
      <c r="A6" s="184" t="s">
        <v>36</v>
      </c>
      <c r="B6" s="185">
        <v>407799</v>
      </c>
      <c r="C6" s="184" t="s">
        <v>37</v>
      </c>
      <c r="D6" s="185">
        <v>1064368</v>
      </c>
    </row>
    <row r="7" ht="39" customHeight="1" spans="1:7">
      <c r="A7" s="184" t="s">
        <v>38</v>
      </c>
      <c r="B7" s="105" t="s">
        <v>39</v>
      </c>
      <c r="C7" s="184" t="s">
        <v>40</v>
      </c>
      <c r="D7" s="185">
        <v>584338</v>
      </c>
      <c r="F7" s="113"/>
      <c r="G7" s="113"/>
    </row>
    <row r="8" ht="39" customHeight="1" spans="1:4">
      <c r="A8" s="184" t="s">
        <v>41</v>
      </c>
      <c r="B8" s="185">
        <v>108678</v>
      </c>
      <c r="C8" s="184" t="s">
        <v>42</v>
      </c>
      <c r="D8" s="186">
        <v>8</v>
      </c>
    </row>
    <row r="9" ht="39" customHeight="1" spans="1:4">
      <c r="A9" s="183" t="s">
        <v>43</v>
      </c>
      <c r="B9" s="182">
        <f>SUM(B10,B14,B17,B22,B18)</f>
        <v>2472112</v>
      </c>
      <c r="C9" s="187" t="s">
        <v>44</v>
      </c>
      <c r="D9" s="182">
        <f>D10+D14+D17+D18+D22</f>
        <v>1339875</v>
      </c>
    </row>
    <row r="10" ht="39" customHeight="1" spans="1:4">
      <c r="A10" s="188" t="s">
        <v>45</v>
      </c>
      <c r="B10" s="185">
        <f>SUM(B11:B13)</f>
        <v>1028048</v>
      </c>
      <c r="C10" s="189" t="s">
        <v>46</v>
      </c>
      <c r="D10" s="185">
        <f>D11+D12</f>
        <v>89794</v>
      </c>
    </row>
    <row r="11" ht="39" customHeight="1" spans="1:4">
      <c r="A11" s="184" t="s">
        <v>47</v>
      </c>
      <c r="B11" s="185">
        <v>420191</v>
      </c>
      <c r="C11" s="184" t="s">
        <v>48</v>
      </c>
      <c r="D11" s="185">
        <v>69747</v>
      </c>
    </row>
    <row r="12" ht="39" customHeight="1" spans="1:4">
      <c r="A12" s="184" t="s">
        <v>49</v>
      </c>
      <c r="B12" s="185">
        <v>607857</v>
      </c>
      <c r="C12" s="184" t="s">
        <v>50</v>
      </c>
      <c r="D12" s="185">
        <v>20047</v>
      </c>
    </row>
    <row r="13" ht="39" customHeight="1" spans="1:4">
      <c r="A13" s="184" t="s">
        <v>51</v>
      </c>
      <c r="B13" s="105" t="s">
        <v>52</v>
      </c>
      <c r="C13" s="184" t="s">
        <v>53</v>
      </c>
      <c r="D13" s="105" t="s">
        <v>52</v>
      </c>
    </row>
    <row r="14" ht="39" customHeight="1" spans="1:4">
      <c r="A14" s="188" t="s">
        <v>54</v>
      </c>
      <c r="B14" s="185">
        <f>SUM(B15:B16)</f>
        <v>1234000</v>
      </c>
      <c r="C14" s="188" t="s">
        <v>55</v>
      </c>
      <c r="D14" s="185">
        <f>D15+D16</f>
        <v>1008700</v>
      </c>
    </row>
    <row r="15" ht="39" customHeight="1" spans="1:4">
      <c r="A15" s="184" t="s">
        <v>56</v>
      </c>
      <c r="B15" s="185">
        <v>406700</v>
      </c>
      <c r="C15" s="184" t="s">
        <v>57</v>
      </c>
      <c r="D15" s="185">
        <v>381400</v>
      </c>
    </row>
    <row r="16" ht="39" customHeight="1" spans="1:4">
      <c r="A16" s="184" t="s">
        <v>58</v>
      </c>
      <c r="B16" s="185">
        <v>827300</v>
      </c>
      <c r="C16" s="184" t="s">
        <v>59</v>
      </c>
      <c r="D16" s="185">
        <v>627300</v>
      </c>
    </row>
    <row r="17" ht="39" customHeight="1" spans="1:4">
      <c r="A17" s="188" t="s">
        <v>60</v>
      </c>
      <c r="B17" s="185">
        <v>987</v>
      </c>
      <c r="C17" s="188" t="s">
        <v>61</v>
      </c>
      <c r="D17" s="185">
        <v>1799</v>
      </c>
    </row>
    <row r="18" ht="39" customHeight="1" spans="1:4">
      <c r="A18" s="188" t="s">
        <v>641</v>
      </c>
      <c r="B18" s="185">
        <f>SUM(B19:B21)</f>
        <v>206246</v>
      </c>
      <c r="C18" s="188" t="s">
        <v>71</v>
      </c>
      <c r="D18" s="185">
        <f>SUM(D19:D21)</f>
        <v>207274</v>
      </c>
    </row>
    <row r="19" ht="39" customHeight="1" spans="1:4">
      <c r="A19" s="184" t="s">
        <v>72</v>
      </c>
      <c r="B19" s="185">
        <v>74199</v>
      </c>
      <c r="C19" s="184" t="s">
        <v>73</v>
      </c>
      <c r="D19" s="185">
        <v>89574</v>
      </c>
    </row>
    <row r="20" ht="39" customHeight="1" spans="1:4">
      <c r="A20" s="184" t="s">
        <v>74</v>
      </c>
      <c r="B20" s="185">
        <v>131503</v>
      </c>
      <c r="C20" s="184" t="s">
        <v>75</v>
      </c>
      <c r="D20" s="185">
        <v>117700</v>
      </c>
    </row>
    <row r="21" ht="39" customHeight="1" spans="1:4">
      <c r="A21" s="184" t="s">
        <v>76</v>
      </c>
      <c r="B21" s="185">
        <v>544</v>
      </c>
      <c r="C21" s="184" t="s">
        <v>77</v>
      </c>
      <c r="D21" s="185" t="s">
        <v>52</v>
      </c>
    </row>
    <row r="22" ht="39" customHeight="1" spans="1:4">
      <c r="A22" s="188" t="s">
        <v>642</v>
      </c>
      <c r="B22" s="185">
        <f>SUM(B23:B25)</f>
        <v>2831</v>
      </c>
      <c r="C22" s="190" t="s">
        <v>643</v>
      </c>
      <c r="D22" s="185">
        <f>SUM(D23:D25)</f>
        <v>32308</v>
      </c>
    </row>
    <row r="23" ht="39" customHeight="1" spans="1:4">
      <c r="A23" s="184" t="s">
        <v>644</v>
      </c>
      <c r="B23" s="185">
        <v>2822</v>
      </c>
      <c r="C23" s="184" t="s">
        <v>645</v>
      </c>
      <c r="D23" s="185">
        <v>29439</v>
      </c>
    </row>
    <row r="24" ht="39" customHeight="1" spans="1:4">
      <c r="A24" s="184" t="s">
        <v>646</v>
      </c>
      <c r="B24" s="185">
        <v>9</v>
      </c>
      <c r="C24" s="184" t="s">
        <v>647</v>
      </c>
      <c r="D24" s="185">
        <v>2869</v>
      </c>
    </row>
    <row r="25" ht="39" customHeight="1" spans="1:4">
      <c r="A25" s="184" t="s">
        <v>648</v>
      </c>
      <c r="B25" s="185" t="s">
        <v>39</v>
      </c>
      <c r="C25" s="184" t="s">
        <v>649</v>
      </c>
      <c r="D25" s="185" t="s">
        <v>52</v>
      </c>
    </row>
  </sheetData>
  <sheetProtection formatCells="0" insertHyperlinks="0" autoFilter="0"/>
  <mergeCells count="1">
    <mergeCell ref="A1:D1"/>
  </mergeCells>
  <printOptions horizontalCentered="1"/>
  <pageMargins left="0.236220472440945" right="0.236220472440945" top="0.15748031496063" bottom="0.15748031496063" header="0" footer="0"/>
  <pageSetup paperSize="9" scale="81" firstPageNumber="0" fitToHeight="0" orientation="portrait" useFirstPageNumber="1"/>
  <headerFooter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showZeros="0" view="pageBreakPreview" zoomScale="115" zoomScaleNormal="100" zoomScaleSheetLayoutView="115" topLeftCell="A4" workbookViewId="0">
      <selection activeCell="D32" sqref="D32"/>
    </sheetView>
  </sheetViews>
  <sheetFormatPr defaultColWidth="9" defaultRowHeight="14.25" outlineLevelCol="5"/>
  <cols>
    <col min="1" max="1" width="25.625" style="85" customWidth="1"/>
    <col min="2" max="3" width="11.625" style="85" customWidth="1"/>
    <col min="4" max="4" width="25.625" style="85" customWidth="1"/>
    <col min="5" max="6" width="11.625" style="85" customWidth="1"/>
    <col min="7" max="179" width="9" style="85"/>
    <col min="180" max="180" width="25.5" style="85" customWidth="1"/>
    <col min="181" max="181" width="8.5" style="85" customWidth="1"/>
    <col min="182" max="182" width="9.5" style="85" customWidth="1"/>
    <col min="183" max="183" width="6.75" style="85" customWidth="1"/>
    <col min="184" max="184" width="22.25" style="85" customWidth="1"/>
    <col min="185" max="186" width="9.5" style="85" customWidth="1"/>
    <col min="187" max="187" width="7.375" style="85" customWidth="1"/>
    <col min="188" max="188" width="12.625" style="85" customWidth="1"/>
    <col min="189" max="435" width="9" style="85"/>
    <col min="436" max="436" width="25.5" style="85" customWidth="1"/>
    <col min="437" max="437" width="8.5" style="85" customWidth="1"/>
    <col min="438" max="438" width="9.5" style="85" customWidth="1"/>
    <col min="439" max="439" width="6.75" style="85" customWidth="1"/>
    <col min="440" max="440" width="22.25" style="85" customWidth="1"/>
    <col min="441" max="442" width="9.5" style="85" customWidth="1"/>
    <col min="443" max="443" width="7.375" style="85" customWidth="1"/>
    <col min="444" max="444" width="12.625" style="85" customWidth="1"/>
    <col min="445" max="691" width="9" style="85"/>
    <col min="692" max="692" width="25.5" style="85" customWidth="1"/>
    <col min="693" max="693" width="8.5" style="85" customWidth="1"/>
    <col min="694" max="694" width="9.5" style="85" customWidth="1"/>
    <col min="695" max="695" width="6.75" style="85" customWidth="1"/>
    <col min="696" max="696" width="22.25" style="85" customWidth="1"/>
    <col min="697" max="698" width="9.5" style="85" customWidth="1"/>
    <col min="699" max="699" width="7.375" style="85" customWidth="1"/>
    <col min="700" max="700" width="12.625" style="85" customWidth="1"/>
    <col min="701" max="947" width="9" style="85"/>
    <col min="948" max="948" width="25.5" style="85" customWidth="1"/>
    <col min="949" max="949" width="8.5" style="85" customWidth="1"/>
    <col min="950" max="950" width="9.5" style="85" customWidth="1"/>
    <col min="951" max="951" width="6.75" style="85" customWidth="1"/>
    <col min="952" max="952" width="22.25" style="85" customWidth="1"/>
    <col min="953" max="954" width="9.5" style="85" customWidth="1"/>
    <col min="955" max="955" width="7.375" style="85" customWidth="1"/>
    <col min="956" max="956" width="12.625" style="85" customWidth="1"/>
    <col min="957" max="1203" width="9" style="85"/>
    <col min="1204" max="1204" width="25.5" style="85" customWidth="1"/>
    <col min="1205" max="1205" width="8.5" style="85" customWidth="1"/>
    <col min="1206" max="1206" width="9.5" style="85" customWidth="1"/>
    <col min="1207" max="1207" width="6.75" style="85" customWidth="1"/>
    <col min="1208" max="1208" width="22.25" style="85" customWidth="1"/>
    <col min="1209" max="1210" width="9.5" style="85" customWidth="1"/>
    <col min="1211" max="1211" width="7.375" style="85" customWidth="1"/>
    <col min="1212" max="1212" width="12.625" style="85" customWidth="1"/>
    <col min="1213" max="1459" width="9" style="85"/>
    <col min="1460" max="1460" width="25.5" style="85" customWidth="1"/>
    <col min="1461" max="1461" width="8.5" style="85" customWidth="1"/>
    <col min="1462" max="1462" width="9.5" style="85" customWidth="1"/>
    <col min="1463" max="1463" width="6.75" style="85" customWidth="1"/>
    <col min="1464" max="1464" width="22.25" style="85" customWidth="1"/>
    <col min="1465" max="1466" width="9.5" style="85" customWidth="1"/>
    <col min="1467" max="1467" width="7.375" style="85" customWidth="1"/>
    <col min="1468" max="1468" width="12.625" style="85" customWidth="1"/>
    <col min="1469" max="1715" width="9" style="85"/>
    <col min="1716" max="1716" width="25.5" style="85" customWidth="1"/>
    <col min="1717" max="1717" width="8.5" style="85" customWidth="1"/>
    <col min="1718" max="1718" width="9.5" style="85" customWidth="1"/>
    <col min="1719" max="1719" width="6.75" style="85" customWidth="1"/>
    <col min="1720" max="1720" width="22.25" style="85" customWidth="1"/>
    <col min="1721" max="1722" width="9.5" style="85" customWidth="1"/>
    <col min="1723" max="1723" width="7.375" style="85" customWidth="1"/>
    <col min="1724" max="1724" width="12.625" style="85" customWidth="1"/>
    <col min="1725" max="1971" width="9" style="85"/>
    <col min="1972" max="1972" width="25.5" style="85" customWidth="1"/>
    <col min="1973" max="1973" width="8.5" style="85" customWidth="1"/>
    <col min="1974" max="1974" width="9.5" style="85" customWidth="1"/>
    <col min="1975" max="1975" width="6.75" style="85" customWidth="1"/>
    <col min="1976" max="1976" width="22.25" style="85" customWidth="1"/>
    <col min="1977" max="1978" width="9.5" style="85" customWidth="1"/>
    <col min="1979" max="1979" width="7.375" style="85" customWidth="1"/>
    <col min="1980" max="1980" width="12.625" style="85" customWidth="1"/>
    <col min="1981" max="2227" width="9" style="85"/>
    <col min="2228" max="2228" width="25.5" style="85" customWidth="1"/>
    <col min="2229" max="2229" width="8.5" style="85" customWidth="1"/>
    <col min="2230" max="2230" width="9.5" style="85" customWidth="1"/>
    <col min="2231" max="2231" width="6.75" style="85" customWidth="1"/>
    <col min="2232" max="2232" width="22.25" style="85" customWidth="1"/>
    <col min="2233" max="2234" width="9.5" style="85" customWidth="1"/>
    <col min="2235" max="2235" width="7.375" style="85" customWidth="1"/>
    <col min="2236" max="2236" width="12.625" style="85" customWidth="1"/>
    <col min="2237" max="2483" width="9" style="85"/>
    <col min="2484" max="2484" width="25.5" style="85" customWidth="1"/>
    <col min="2485" max="2485" width="8.5" style="85" customWidth="1"/>
    <col min="2486" max="2486" width="9.5" style="85" customWidth="1"/>
    <col min="2487" max="2487" width="6.75" style="85" customWidth="1"/>
    <col min="2488" max="2488" width="22.25" style="85" customWidth="1"/>
    <col min="2489" max="2490" width="9.5" style="85" customWidth="1"/>
    <col min="2491" max="2491" width="7.375" style="85" customWidth="1"/>
    <col min="2492" max="2492" width="12.625" style="85" customWidth="1"/>
    <col min="2493" max="2739" width="9" style="85"/>
    <col min="2740" max="2740" width="25.5" style="85" customWidth="1"/>
    <col min="2741" max="2741" width="8.5" style="85" customWidth="1"/>
    <col min="2742" max="2742" width="9.5" style="85" customWidth="1"/>
    <col min="2743" max="2743" width="6.75" style="85" customWidth="1"/>
    <col min="2744" max="2744" width="22.25" style="85" customWidth="1"/>
    <col min="2745" max="2746" width="9.5" style="85" customWidth="1"/>
    <col min="2747" max="2747" width="7.375" style="85" customWidth="1"/>
    <col min="2748" max="2748" width="12.625" style="85" customWidth="1"/>
    <col min="2749" max="2995" width="9" style="85"/>
    <col min="2996" max="2996" width="25.5" style="85" customWidth="1"/>
    <col min="2997" max="2997" width="8.5" style="85" customWidth="1"/>
    <col min="2998" max="2998" width="9.5" style="85" customWidth="1"/>
    <col min="2999" max="2999" width="6.75" style="85" customWidth="1"/>
    <col min="3000" max="3000" width="22.25" style="85" customWidth="1"/>
    <col min="3001" max="3002" width="9.5" style="85" customWidth="1"/>
    <col min="3003" max="3003" width="7.375" style="85" customWidth="1"/>
    <col min="3004" max="3004" width="12.625" style="85" customWidth="1"/>
    <col min="3005" max="3251" width="9" style="85"/>
    <col min="3252" max="3252" width="25.5" style="85" customWidth="1"/>
    <col min="3253" max="3253" width="8.5" style="85" customWidth="1"/>
    <col min="3254" max="3254" width="9.5" style="85" customWidth="1"/>
    <col min="3255" max="3255" width="6.75" style="85" customWidth="1"/>
    <col min="3256" max="3256" width="22.25" style="85" customWidth="1"/>
    <col min="3257" max="3258" width="9.5" style="85" customWidth="1"/>
    <col min="3259" max="3259" width="7.375" style="85" customWidth="1"/>
    <col min="3260" max="3260" width="12.625" style="85" customWidth="1"/>
    <col min="3261" max="3507" width="9" style="85"/>
    <col min="3508" max="3508" width="25.5" style="85" customWidth="1"/>
    <col min="3509" max="3509" width="8.5" style="85" customWidth="1"/>
    <col min="3510" max="3510" width="9.5" style="85" customWidth="1"/>
    <col min="3511" max="3511" width="6.75" style="85" customWidth="1"/>
    <col min="3512" max="3512" width="22.25" style="85" customWidth="1"/>
    <col min="3513" max="3514" width="9.5" style="85" customWidth="1"/>
    <col min="3515" max="3515" width="7.375" style="85" customWidth="1"/>
    <col min="3516" max="3516" width="12.625" style="85" customWidth="1"/>
    <col min="3517" max="3763" width="9" style="85"/>
    <col min="3764" max="3764" width="25.5" style="85" customWidth="1"/>
    <col min="3765" max="3765" width="8.5" style="85" customWidth="1"/>
    <col min="3766" max="3766" width="9.5" style="85" customWidth="1"/>
    <col min="3767" max="3767" width="6.75" style="85" customWidth="1"/>
    <col min="3768" max="3768" width="22.25" style="85" customWidth="1"/>
    <col min="3769" max="3770" width="9.5" style="85" customWidth="1"/>
    <col min="3771" max="3771" width="7.375" style="85" customWidth="1"/>
    <col min="3772" max="3772" width="12.625" style="85" customWidth="1"/>
    <col min="3773" max="4019" width="9" style="85"/>
    <col min="4020" max="4020" width="25.5" style="85" customWidth="1"/>
    <col min="4021" max="4021" width="8.5" style="85" customWidth="1"/>
    <col min="4022" max="4022" width="9.5" style="85" customWidth="1"/>
    <col min="4023" max="4023" width="6.75" style="85" customWidth="1"/>
    <col min="4024" max="4024" width="22.25" style="85" customWidth="1"/>
    <col min="4025" max="4026" width="9.5" style="85" customWidth="1"/>
    <col min="4027" max="4027" width="7.375" style="85" customWidth="1"/>
    <col min="4028" max="4028" width="12.625" style="85" customWidth="1"/>
    <col min="4029" max="4275" width="9" style="85"/>
    <col min="4276" max="4276" width="25.5" style="85" customWidth="1"/>
    <col min="4277" max="4277" width="8.5" style="85" customWidth="1"/>
    <col min="4278" max="4278" width="9.5" style="85" customWidth="1"/>
    <col min="4279" max="4279" width="6.75" style="85" customWidth="1"/>
    <col min="4280" max="4280" width="22.25" style="85" customWidth="1"/>
    <col min="4281" max="4282" width="9.5" style="85" customWidth="1"/>
    <col min="4283" max="4283" width="7.375" style="85" customWidth="1"/>
    <col min="4284" max="4284" width="12.625" style="85" customWidth="1"/>
    <col min="4285" max="4531" width="9" style="85"/>
    <col min="4532" max="4532" width="25.5" style="85" customWidth="1"/>
    <col min="4533" max="4533" width="8.5" style="85" customWidth="1"/>
    <col min="4534" max="4534" width="9.5" style="85" customWidth="1"/>
    <col min="4535" max="4535" width="6.75" style="85" customWidth="1"/>
    <col min="4536" max="4536" width="22.25" style="85" customWidth="1"/>
    <col min="4537" max="4538" width="9.5" style="85" customWidth="1"/>
    <col min="4539" max="4539" width="7.375" style="85" customWidth="1"/>
    <col min="4540" max="4540" width="12.625" style="85" customWidth="1"/>
    <col min="4541" max="4787" width="9" style="85"/>
    <col min="4788" max="4788" width="25.5" style="85" customWidth="1"/>
    <col min="4789" max="4789" width="8.5" style="85" customWidth="1"/>
    <col min="4790" max="4790" width="9.5" style="85" customWidth="1"/>
    <col min="4791" max="4791" width="6.75" style="85" customWidth="1"/>
    <col min="4792" max="4792" width="22.25" style="85" customWidth="1"/>
    <col min="4793" max="4794" width="9.5" style="85" customWidth="1"/>
    <col min="4795" max="4795" width="7.375" style="85" customWidth="1"/>
    <col min="4796" max="4796" width="12.625" style="85" customWidth="1"/>
    <col min="4797" max="5043" width="9" style="85"/>
    <col min="5044" max="5044" width="25.5" style="85" customWidth="1"/>
    <col min="5045" max="5045" width="8.5" style="85" customWidth="1"/>
    <col min="5046" max="5046" width="9.5" style="85" customWidth="1"/>
    <col min="5047" max="5047" width="6.75" style="85" customWidth="1"/>
    <col min="5048" max="5048" width="22.25" style="85" customWidth="1"/>
    <col min="5049" max="5050" width="9.5" style="85" customWidth="1"/>
    <col min="5051" max="5051" width="7.375" style="85" customWidth="1"/>
    <col min="5052" max="5052" width="12.625" style="85" customWidth="1"/>
    <col min="5053" max="5299" width="9" style="85"/>
    <col min="5300" max="5300" width="25.5" style="85" customWidth="1"/>
    <col min="5301" max="5301" width="8.5" style="85" customWidth="1"/>
    <col min="5302" max="5302" width="9.5" style="85" customWidth="1"/>
    <col min="5303" max="5303" width="6.75" style="85" customWidth="1"/>
    <col min="5304" max="5304" width="22.25" style="85" customWidth="1"/>
    <col min="5305" max="5306" width="9.5" style="85" customWidth="1"/>
    <col min="5307" max="5307" width="7.375" style="85" customWidth="1"/>
    <col min="5308" max="5308" width="12.625" style="85" customWidth="1"/>
    <col min="5309" max="5555" width="9" style="85"/>
    <col min="5556" max="5556" width="25.5" style="85" customWidth="1"/>
    <col min="5557" max="5557" width="8.5" style="85" customWidth="1"/>
    <col min="5558" max="5558" width="9.5" style="85" customWidth="1"/>
    <col min="5559" max="5559" width="6.75" style="85" customWidth="1"/>
    <col min="5560" max="5560" width="22.25" style="85" customWidth="1"/>
    <col min="5561" max="5562" width="9.5" style="85" customWidth="1"/>
    <col min="5563" max="5563" width="7.375" style="85" customWidth="1"/>
    <col min="5564" max="5564" width="12.625" style="85" customWidth="1"/>
    <col min="5565" max="5811" width="9" style="85"/>
    <col min="5812" max="5812" width="25.5" style="85" customWidth="1"/>
    <col min="5813" max="5813" width="8.5" style="85" customWidth="1"/>
    <col min="5814" max="5814" width="9.5" style="85" customWidth="1"/>
    <col min="5815" max="5815" width="6.75" style="85" customWidth="1"/>
    <col min="5816" max="5816" width="22.25" style="85" customWidth="1"/>
    <col min="5817" max="5818" width="9.5" style="85" customWidth="1"/>
    <col min="5819" max="5819" width="7.375" style="85" customWidth="1"/>
    <col min="5820" max="5820" width="12.625" style="85" customWidth="1"/>
    <col min="5821" max="6067" width="9" style="85"/>
    <col min="6068" max="6068" width="25.5" style="85" customWidth="1"/>
    <col min="6069" max="6069" width="8.5" style="85" customWidth="1"/>
    <col min="6070" max="6070" width="9.5" style="85" customWidth="1"/>
    <col min="6071" max="6071" width="6.75" style="85" customWidth="1"/>
    <col min="6072" max="6072" width="22.25" style="85" customWidth="1"/>
    <col min="6073" max="6074" width="9.5" style="85" customWidth="1"/>
    <col min="6075" max="6075" width="7.375" style="85" customWidth="1"/>
    <col min="6076" max="6076" width="12.625" style="85" customWidth="1"/>
    <col min="6077" max="6323" width="9" style="85"/>
    <col min="6324" max="6324" width="25.5" style="85" customWidth="1"/>
    <col min="6325" max="6325" width="8.5" style="85" customWidth="1"/>
    <col min="6326" max="6326" width="9.5" style="85" customWidth="1"/>
    <col min="6327" max="6327" width="6.75" style="85" customWidth="1"/>
    <col min="6328" max="6328" width="22.25" style="85" customWidth="1"/>
    <col min="6329" max="6330" width="9.5" style="85" customWidth="1"/>
    <col min="6331" max="6331" width="7.375" style="85" customWidth="1"/>
    <col min="6332" max="6332" width="12.625" style="85" customWidth="1"/>
    <col min="6333" max="6579" width="9" style="85"/>
    <col min="6580" max="6580" width="25.5" style="85" customWidth="1"/>
    <col min="6581" max="6581" width="8.5" style="85" customWidth="1"/>
    <col min="6582" max="6582" width="9.5" style="85" customWidth="1"/>
    <col min="6583" max="6583" width="6.75" style="85" customWidth="1"/>
    <col min="6584" max="6584" width="22.25" style="85" customWidth="1"/>
    <col min="6585" max="6586" width="9.5" style="85" customWidth="1"/>
    <col min="6587" max="6587" width="7.375" style="85" customWidth="1"/>
    <col min="6588" max="6588" width="12.625" style="85" customWidth="1"/>
    <col min="6589" max="6835" width="9" style="85"/>
    <col min="6836" max="6836" width="25.5" style="85" customWidth="1"/>
    <col min="6837" max="6837" width="8.5" style="85" customWidth="1"/>
    <col min="6838" max="6838" width="9.5" style="85" customWidth="1"/>
    <col min="6839" max="6839" width="6.75" style="85" customWidth="1"/>
    <col min="6840" max="6840" width="22.25" style="85" customWidth="1"/>
    <col min="6841" max="6842" width="9.5" style="85" customWidth="1"/>
    <col min="6843" max="6843" width="7.375" style="85" customWidth="1"/>
    <col min="6844" max="6844" width="12.625" style="85" customWidth="1"/>
    <col min="6845" max="7091" width="9" style="85"/>
    <col min="7092" max="7092" width="25.5" style="85" customWidth="1"/>
    <col min="7093" max="7093" width="8.5" style="85" customWidth="1"/>
    <col min="7094" max="7094" width="9.5" style="85" customWidth="1"/>
    <col min="7095" max="7095" width="6.75" style="85" customWidth="1"/>
    <col min="7096" max="7096" width="22.25" style="85" customWidth="1"/>
    <col min="7097" max="7098" width="9.5" style="85" customWidth="1"/>
    <col min="7099" max="7099" width="7.375" style="85" customWidth="1"/>
    <col min="7100" max="7100" width="12.625" style="85" customWidth="1"/>
    <col min="7101" max="7347" width="9" style="85"/>
    <col min="7348" max="7348" width="25.5" style="85" customWidth="1"/>
    <col min="7349" max="7349" width="8.5" style="85" customWidth="1"/>
    <col min="7350" max="7350" width="9.5" style="85" customWidth="1"/>
    <col min="7351" max="7351" width="6.75" style="85" customWidth="1"/>
    <col min="7352" max="7352" width="22.25" style="85" customWidth="1"/>
    <col min="7353" max="7354" width="9.5" style="85" customWidth="1"/>
    <col min="7355" max="7355" width="7.375" style="85" customWidth="1"/>
    <col min="7356" max="7356" width="12.625" style="85" customWidth="1"/>
    <col min="7357" max="7603" width="9" style="85"/>
    <col min="7604" max="7604" width="25.5" style="85" customWidth="1"/>
    <col min="7605" max="7605" width="8.5" style="85" customWidth="1"/>
    <col min="7606" max="7606" width="9.5" style="85" customWidth="1"/>
    <col min="7607" max="7607" width="6.75" style="85" customWidth="1"/>
    <col min="7608" max="7608" width="22.25" style="85" customWidth="1"/>
    <col min="7609" max="7610" width="9.5" style="85" customWidth="1"/>
    <col min="7611" max="7611" width="7.375" style="85" customWidth="1"/>
    <col min="7612" max="7612" width="12.625" style="85" customWidth="1"/>
    <col min="7613" max="7859" width="9" style="85"/>
    <col min="7860" max="7860" width="25.5" style="85" customWidth="1"/>
    <col min="7861" max="7861" width="8.5" style="85" customWidth="1"/>
    <col min="7862" max="7862" width="9.5" style="85" customWidth="1"/>
    <col min="7863" max="7863" width="6.75" style="85" customWidth="1"/>
    <col min="7864" max="7864" width="22.25" style="85" customWidth="1"/>
    <col min="7865" max="7866" width="9.5" style="85" customWidth="1"/>
    <col min="7867" max="7867" width="7.375" style="85" customWidth="1"/>
    <col min="7868" max="7868" width="12.625" style="85" customWidth="1"/>
    <col min="7869" max="8115" width="9" style="85"/>
    <col min="8116" max="8116" width="25.5" style="85" customWidth="1"/>
    <col min="8117" max="8117" width="8.5" style="85" customWidth="1"/>
    <col min="8118" max="8118" width="9.5" style="85" customWidth="1"/>
    <col min="8119" max="8119" width="6.75" style="85" customWidth="1"/>
    <col min="8120" max="8120" width="22.25" style="85" customWidth="1"/>
    <col min="8121" max="8122" width="9.5" style="85" customWidth="1"/>
    <col min="8123" max="8123" width="7.375" style="85" customWidth="1"/>
    <col min="8124" max="8124" width="12.625" style="85" customWidth="1"/>
    <col min="8125" max="8371" width="9" style="85"/>
    <col min="8372" max="8372" width="25.5" style="85" customWidth="1"/>
    <col min="8373" max="8373" width="8.5" style="85" customWidth="1"/>
    <col min="8374" max="8374" width="9.5" style="85" customWidth="1"/>
    <col min="8375" max="8375" width="6.75" style="85" customWidth="1"/>
    <col min="8376" max="8376" width="22.25" style="85" customWidth="1"/>
    <col min="8377" max="8378" width="9.5" style="85" customWidth="1"/>
    <col min="8379" max="8379" width="7.375" style="85" customWidth="1"/>
    <col min="8380" max="8380" width="12.625" style="85" customWidth="1"/>
    <col min="8381" max="8627" width="9" style="85"/>
    <col min="8628" max="8628" width="25.5" style="85" customWidth="1"/>
    <col min="8629" max="8629" width="8.5" style="85" customWidth="1"/>
    <col min="8630" max="8630" width="9.5" style="85" customWidth="1"/>
    <col min="8631" max="8631" width="6.75" style="85" customWidth="1"/>
    <col min="8632" max="8632" width="22.25" style="85" customWidth="1"/>
    <col min="8633" max="8634" width="9.5" style="85" customWidth="1"/>
    <col min="8635" max="8635" width="7.375" style="85" customWidth="1"/>
    <col min="8636" max="8636" width="12.625" style="85" customWidth="1"/>
    <col min="8637" max="8883" width="9" style="85"/>
    <col min="8884" max="8884" width="25.5" style="85" customWidth="1"/>
    <col min="8885" max="8885" width="8.5" style="85" customWidth="1"/>
    <col min="8886" max="8886" width="9.5" style="85" customWidth="1"/>
    <col min="8887" max="8887" width="6.75" style="85" customWidth="1"/>
    <col min="8888" max="8888" width="22.25" style="85" customWidth="1"/>
    <col min="8889" max="8890" width="9.5" style="85" customWidth="1"/>
    <col min="8891" max="8891" width="7.375" style="85" customWidth="1"/>
    <col min="8892" max="8892" width="12.625" style="85" customWidth="1"/>
    <col min="8893" max="9139" width="9" style="85"/>
    <col min="9140" max="9140" width="25.5" style="85" customWidth="1"/>
    <col min="9141" max="9141" width="8.5" style="85" customWidth="1"/>
    <col min="9142" max="9142" width="9.5" style="85" customWidth="1"/>
    <col min="9143" max="9143" width="6.75" style="85" customWidth="1"/>
    <col min="9144" max="9144" width="22.25" style="85" customWidth="1"/>
    <col min="9145" max="9146" width="9.5" style="85" customWidth="1"/>
    <col min="9147" max="9147" width="7.375" style="85" customWidth="1"/>
    <col min="9148" max="9148" width="12.625" style="85" customWidth="1"/>
    <col min="9149" max="9395" width="9" style="85"/>
    <col min="9396" max="9396" width="25.5" style="85" customWidth="1"/>
    <col min="9397" max="9397" width="8.5" style="85" customWidth="1"/>
    <col min="9398" max="9398" width="9.5" style="85" customWidth="1"/>
    <col min="9399" max="9399" width="6.75" style="85" customWidth="1"/>
    <col min="9400" max="9400" width="22.25" style="85" customWidth="1"/>
    <col min="9401" max="9402" width="9.5" style="85" customWidth="1"/>
    <col min="9403" max="9403" width="7.375" style="85" customWidth="1"/>
    <col min="9404" max="9404" width="12.625" style="85" customWidth="1"/>
    <col min="9405" max="9651" width="9" style="85"/>
    <col min="9652" max="9652" width="25.5" style="85" customWidth="1"/>
    <col min="9653" max="9653" width="8.5" style="85" customWidth="1"/>
    <col min="9654" max="9654" width="9.5" style="85" customWidth="1"/>
    <col min="9655" max="9655" width="6.75" style="85" customWidth="1"/>
    <col min="9656" max="9656" width="22.25" style="85" customWidth="1"/>
    <col min="9657" max="9658" width="9.5" style="85" customWidth="1"/>
    <col min="9659" max="9659" width="7.375" style="85" customWidth="1"/>
    <col min="9660" max="9660" width="12.625" style="85" customWidth="1"/>
    <col min="9661" max="9907" width="9" style="85"/>
    <col min="9908" max="9908" width="25.5" style="85" customWidth="1"/>
    <col min="9909" max="9909" width="8.5" style="85" customWidth="1"/>
    <col min="9910" max="9910" width="9.5" style="85" customWidth="1"/>
    <col min="9911" max="9911" width="6.75" style="85" customWidth="1"/>
    <col min="9912" max="9912" width="22.25" style="85" customWidth="1"/>
    <col min="9913" max="9914" width="9.5" style="85" customWidth="1"/>
    <col min="9915" max="9915" width="7.375" style="85" customWidth="1"/>
    <col min="9916" max="9916" width="12.625" style="85" customWidth="1"/>
    <col min="9917" max="10163" width="9" style="85"/>
    <col min="10164" max="10164" width="25.5" style="85" customWidth="1"/>
    <col min="10165" max="10165" width="8.5" style="85" customWidth="1"/>
    <col min="10166" max="10166" width="9.5" style="85" customWidth="1"/>
    <col min="10167" max="10167" width="6.75" style="85" customWidth="1"/>
    <col min="10168" max="10168" width="22.25" style="85" customWidth="1"/>
    <col min="10169" max="10170" width="9.5" style="85" customWidth="1"/>
    <col min="10171" max="10171" width="7.375" style="85" customWidth="1"/>
    <col min="10172" max="10172" width="12.625" style="85" customWidth="1"/>
    <col min="10173" max="10419" width="9" style="85"/>
    <col min="10420" max="10420" width="25.5" style="85" customWidth="1"/>
    <col min="10421" max="10421" width="8.5" style="85" customWidth="1"/>
    <col min="10422" max="10422" width="9.5" style="85" customWidth="1"/>
    <col min="10423" max="10423" width="6.75" style="85" customWidth="1"/>
    <col min="10424" max="10424" width="22.25" style="85" customWidth="1"/>
    <col min="10425" max="10426" width="9.5" style="85" customWidth="1"/>
    <col min="10427" max="10427" width="7.375" style="85" customWidth="1"/>
    <col min="10428" max="10428" width="12.625" style="85" customWidth="1"/>
    <col min="10429" max="10675" width="9" style="85"/>
    <col min="10676" max="10676" width="25.5" style="85" customWidth="1"/>
    <col min="10677" max="10677" width="8.5" style="85" customWidth="1"/>
    <col min="10678" max="10678" width="9.5" style="85" customWidth="1"/>
    <col min="10679" max="10679" width="6.75" style="85" customWidth="1"/>
    <col min="10680" max="10680" width="22.25" style="85" customWidth="1"/>
    <col min="10681" max="10682" width="9.5" style="85" customWidth="1"/>
    <col min="10683" max="10683" width="7.375" style="85" customWidth="1"/>
    <col min="10684" max="10684" width="12.625" style="85" customWidth="1"/>
    <col min="10685" max="10931" width="9" style="85"/>
    <col min="10932" max="10932" width="25.5" style="85" customWidth="1"/>
    <col min="10933" max="10933" width="8.5" style="85" customWidth="1"/>
    <col min="10934" max="10934" width="9.5" style="85" customWidth="1"/>
    <col min="10935" max="10935" width="6.75" style="85" customWidth="1"/>
    <col min="10936" max="10936" width="22.25" style="85" customWidth="1"/>
    <col min="10937" max="10938" width="9.5" style="85" customWidth="1"/>
    <col min="10939" max="10939" width="7.375" style="85" customWidth="1"/>
    <col min="10940" max="10940" width="12.625" style="85" customWidth="1"/>
    <col min="10941" max="11187" width="9" style="85"/>
    <col min="11188" max="11188" width="25.5" style="85" customWidth="1"/>
    <col min="11189" max="11189" width="8.5" style="85" customWidth="1"/>
    <col min="11190" max="11190" width="9.5" style="85" customWidth="1"/>
    <col min="11191" max="11191" width="6.75" style="85" customWidth="1"/>
    <col min="11192" max="11192" width="22.25" style="85" customWidth="1"/>
    <col min="11193" max="11194" width="9.5" style="85" customWidth="1"/>
    <col min="11195" max="11195" width="7.375" style="85" customWidth="1"/>
    <col min="11196" max="11196" width="12.625" style="85" customWidth="1"/>
    <col min="11197" max="11443" width="9" style="85"/>
    <col min="11444" max="11444" width="25.5" style="85" customWidth="1"/>
    <col min="11445" max="11445" width="8.5" style="85" customWidth="1"/>
    <col min="11446" max="11446" width="9.5" style="85" customWidth="1"/>
    <col min="11447" max="11447" width="6.75" style="85" customWidth="1"/>
    <col min="11448" max="11448" width="22.25" style="85" customWidth="1"/>
    <col min="11449" max="11450" width="9.5" style="85" customWidth="1"/>
    <col min="11451" max="11451" width="7.375" style="85" customWidth="1"/>
    <col min="11452" max="11452" width="12.625" style="85" customWidth="1"/>
    <col min="11453" max="11699" width="9" style="85"/>
    <col min="11700" max="11700" width="25.5" style="85" customWidth="1"/>
    <col min="11701" max="11701" width="8.5" style="85" customWidth="1"/>
    <col min="11702" max="11702" width="9.5" style="85" customWidth="1"/>
    <col min="11703" max="11703" width="6.75" style="85" customWidth="1"/>
    <col min="11704" max="11704" width="22.25" style="85" customWidth="1"/>
    <col min="11705" max="11706" width="9.5" style="85" customWidth="1"/>
    <col min="11707" max="11707" width="7.375" style="85" customWidth="1"/>
    <col min="11708" max="11708" width="12.625" style="85" customWidth="1"/>
    <col min="11709" max="11955" width="9" style="85"/>
    <col min="11956" max="11956" width="25.5" style="85" customWidth="1"/>
    <col min="11957" max="11957" width="8.5" style="85" customWidth="1"/>
    <col min="11958" max="11958" width="9.5" style="85" customWidth="1"/>
    <col min="11959" max="11959" width="6.75" style="85" customWidth="1"/>
    <col min="11960" max="11960" width="22.25" style="85" customWidth="1"/>
    <col min="11961" max="11962" width="9.5" style="85" customWidth="1"/>
    <col min="11963" max="11963" width="7.375" style="85" customWidth="1"/>
    <col min="11964" max="11964" width="12.625" style="85" customWidth="1"/>
    <col min="11965" max="12211" width="9" style="85"/>
    <col min="12212" max="12212" width="25.5" style="85" customWidth="1"/>
    <col min="12213" max="12213" width="8.5" style="85" customWidth="1"/>
    <col min="12214" max="12214" width="9.5" style="85" customWidth="1"/>
    <col min="12215" max="12215" width="6.75" style="85" customWidth="1"/>
    <col min="12216" max="12216" width="22.25" style="85" customWidth="1"/>
    <col min="12217" max="12218" width="9.5" style="85" customWidth="1"/>
    <col min="12219" max="12219" width="7.375" style="85" customWidth="1"/>
    <col min="12220" max="12220" width="12.625" style="85" customWidth="1"/>
    <col min="12221" max="12467" width="9" style="85"/>
    <col min="12468" max="12468" width="25.5" style="85" customWidth="1"/>
    <col min="12469" max="12469" width="8.5" style="85" customWidth="1"/>
    <col min="12470" max="12470" width="9.5" style="85" customWidth="1"/>
    <col min="12471" max="12471" width="6.75" style="85" customWidth="1"/>
    <col min="12472" max="12472" width="22.25" style="85" customWidth="1"/>
    <col min="12473" max="12474" width="9.5" style="85" customWidth="1"/>
    <col min="12475" max="12475" width="7.375" style="85" customWidth="1"/>
    <col min="12476" max="12476" width="12.625" style="85" customWidth="1"/>
    <col min="12477" max="12723" width="9" style="85"/>
    <col min="12724" max="12724" width="25.5" style="85" customWidth="1"/>
    <col min="12725" max="12725" width="8.5" style="85" customWidth="1"/>
    <col min="12726" max="12726" width="9.5" style="85" customWidth="1"/>
    <col min="12727" max="12727" width="6.75" style="85" customWidth="1"/>
    <col min="12728" max="12728" width="22.25" style="85" customWidth="1"/>
    <col min="12729" max="12730" width="9.5" style="85" customWidth="1"/>
    <col min="12731" max="12731" width="7.375" style="85" customWidth="1"/>
    <col min="12732" max="12732" width="12.625" style="85" customWidth="1"/>
    <col min="12733" max="12979" width="9" style="85"/>
    <col min="12980" max="12980" width="25.5" style="85" customWidth="1"/>
    <col min="12981" max="12981" width="8.5" style="85" customWidth="1"/>
    <col min="12982" max="12982" width="9.5" style="85" customWidth="1"/>
    <col min="12983" max="12983" width="6.75" style="85" customWidth="1"/>
    <col min="12984" max="12984" width="22.25" style="85" customWidth="1"/>
    <col min="12985" max="12986" width="9.5" style="85" customWidth="1"/>
    <col min="12987" max="12987" width="7.375" style="85" customWidth="1"/>
    <col min="12988" max="12988" width="12.625" style="85" customWidth="1"/>
    <col min="12989" max="13235" width="9" style="85"/>
    <col min="13236" max="13236" width="25.5" style="85" customWidth="1"/>
    <col min="13237" max="13237" width="8.5" style="85" customWidth="1"/>
    <col min="13238" max="13238" width="9.5" style="85" customWidth="1"/>
    <col min="13239" max="13239" width="6.75" style="85" customWidth="1"/>
    <col min="13240" max="13240" width="22.25" style="85" customWidth="1"/>
    <col min="13241" max="13242" width="9.5" style="85" customWidth="1"/>
    <col min="13243" max="13243" width="7.375" style="85" customWidth="1"/>
    <col min="13244" max="13244" width="12.625" style="85" customWidth="1"/>
    <col min="13245" max="13491" width="9" style="85"/>
    <col min="13492" max="13492" width="25.5" style="85" customWidth="1"/>
    <col min="13493" max="13493" width="8.5" style="85" customWidth="1"/>
    <col min="13494" max="13494" width="9.5" style="85" customWidth="1"/>
    <col min="13495" max="13495" width="6.75" style="85" customWidth="1"/>
    <col min="13496" max="13496" width="22.25" style="85" customWidth="1"/>
    <col min="13497" max="13498" width="9.5" style="85" customWidth="1"/>
    <col min="13499" max="13499" width="7.375" style="85" customWidth="1"/>
    <col min="13500" max="13500" width="12.625" style="85" customWidth="1"/>
    <col min="13501" max="13747" width="9" style="85"/>
    <col min="13748" max="13748" width="25.5" style="85" customWidth="1"/>
    <col min="13749" max="13749" width="8.5" style="85" customWidth="1"/>
    <col min="13750" max="13750" width="9.5" style="85" customWidth="1"/>
    <col min="13751" max="13751" width="6.75" style="85" customWidth="1"/>
    <col min="13752" max="13752" width="22.25" style="85" customWidth="1"/>
    <col min="13753" max="13754" width="9.5" style="85" customWidth="1"/>
    <col min="13755" max="13755" width="7.375" style="85" customWidth="1"/>
    <col min="13756" max="13756" width="12.625" style="85" customWidth="1"/>
    <col min="13757" max="14003" width="9" style="85"/>
    <col min="14004" max="14004" width="25.5" style="85" customWidth="1"/>
    <col min="14005" max="14005" width="8.5" style="85" customWidth="1"/>
    <col min="14006" max="14006" width="9.5" style="85" customWidth="1"/>
    <col min="14007" max="14007" width="6.75" style="85" customWidth="1"/>
    <col min="14008" max="14008" width="22.25" style="85" customWidth="1"/>
    <col min="14009" max="14010" width="9.5" style="85" customWidth="1"/>
    <col min="14011" max="14011" width="7.375" style="85" customWidth="1"/>
    <col min="14012" max="14012" width="12.625" style="85" customWidth="1"/>
    <col min="14013" max="14259" width="9" style="85"/>
    <col min="14260" max="14260" width="25.5" style="85" customWidth="1"/>
    <col min="14261" max="14261" width="8.5" style="85" customWidth="1"/>
    <col min="14262" max="14262" width="9.5" style="85" customWidth="1"/>
    <col min="14263" max="14263" width="6.75" style="85" customWidth="1"/>
    <col min="14264" max="14264" width="22.25" style="85" customWidth="1"/>
    <col min="14265" max="14266" width="9.5" style="85" customWidth="1"/>
    <col min="14267" max="14267" width="7.375" style="85" customWidth="1"/>
    <col min="14268" max="14268" width="12.625" style="85" customWidth="1"/>
    <col min="14269" max="14515" width="9" style="85"/>
    <col min="14516" max="14516" width="25.5" style="85" customWidth="1"/>
    <col min="14517" max="14517" width="8.5" style="85" customWidth="1"/>
    <col min="14518" max="14518" width="9.5" style="85" customWidth="1"/>
    <col min="14519" max="14519" width="6.75" style="85" customWidth="1"/>
    <col min="14520" max="14520" width="22.25" style="85" customWidth="1"/>
    <col min="14521" max="14522" width="9.5" style="85" customWidth="1"/>
    <col min="14523" max="14523" width="7.375" style="85" customWidth="1"/>
    <col min="14524" max="14524" width="12.625" style="85" customWidth="1"/>
    <col min="14525" max="14771" width="9" style="85"/>
    <col min="14772" max="14772" width="25.5" style="85" customWidth="1"/>
    <col min="14773" max="14773" width="8.5" style="85" customWidth="1"/>
    <col min="14774" max="14774" width="9.5" style="85" customWidth="1"/>
    <col min="14775" max="14775" width="6.75" style="85" customWidth="1"/>
    <col min="14776" max="14776" width="22.25" style="85" customWidth="1"/>
    <col min="14777" max="14778" width="9.5" style="85" customWidth="1"/>
    <col min="14779" max="14779" width="7.375" style="85" customWidth="1"/>
    <col min="14780" max="14780" width="12.625" style="85" customWidth="1"/>
    <col min="14781" max="15027" width="9" style="85"/>
    <col min="15028" max="15028" width="25.5" style="85" customWidth="1"/>
    <col min="15029" max="15029" width="8.5" style="85" customWidth="1"/>
    <col min="15030" max="15030" width="9.5" style="85" customWidth="1"/>
    <col min="15031" max="15031" width="6.75" style="85" customWidth="1"/>
    <col min="15032" max="15032" width="22.25" style="85" customWidth="1"/>
    <col min="15033" max="15034" width="9.5" style="85" customWidth="1"/>
    <col min="15035" max="15035" width="7.375" style="85" customWidth="1"/>
    <col min="15036" max="15036" width="12.625" style="85" customWidth="1"/>
    <col min="15037" max="15283" width="9" style="85"/>
    <col min="15284" max="15284" width="25.5" style="85" customWidth="1"/>
    <col min="15285" max="15285" width="8.5" style="85" customWidth="1"/>
    <col min="15286" max="15286" width="9.5" style="85" customWidth="1"/>
    <col min="15287" max="15287" width="6.75" style="85" customWidth="1"/>
    <col min="15288" max="15288" width="22.25" style="85" customWidth="1"/>
    <col min="15289" max="15290" width="9.5" style="85" customWidth="1"/>
    <col min="15291" max="15291" width="7.375" style="85" customWidth="1"/>
    <col min="15292" max="15292" width="12.625" style="85" customWidth="1"/>
    <col min="15293" max="15539" width="9" style="85"/>
    <col min="15540" max="15540" width="25.5" style="85" customWidth="1"/>
    <col min="15541" max="15541" width="8.5" style="85" customWidth="1"/>
    <col min="15542" max="15542" width="9.5" style="85" customWidth="1"/>
    <col min="15543" max="15543" width="6.75" style="85" customWidth="1"/>
    <col min="15544" max="15544" width="22.25" style="85" customWidth="1"/>
    <col min="15545" max="15546" width="9.5" style="85" customWidth="1"/>
    <col min="15547" max="15547" width="7.375" style="85" customWidth="1"/>
    <col min="15548" max="15548" width="12.625" style="85" customWidth="1"/>
    <col min="15549" max="15795" width="9" style="85"/>
    <col min="15796" max="15796" width="25.5" style="85" customWidth="1"/>
    <col min="15797" max="15797" width="8.5" style="85" customWidth="1"/>
    <col min="15798" max="15798" width="9.5" style="85" customWidth="1"/>
    <col min="15799" max="15799" width="6.75" style="85" customWidth="1"/>
    <col min="15800" max="15800" width="22.25" style="85" customWidth="1"/>
    <col min="15801" max="15802" width="9.5" style="85" customWidth="1"/>
    <col min="15803" max="15803" width="7.375" style="85" customWidth="1"/>
    <col min="15804" max="15804" width="12.625" style="85" customWidth="1"/>
    <col min="15805" max="16051" width="9" style="85"/>
    <col min="16052" max="16052" width="25.5" style="85" customWidth="1"/>
    <col min="16053" max="16053" width="8.5" style="85" customWidth="1"/>
    <col min="16054" max="16054" width="9.5" style="85" customWidth="1"/>
    <col min="16055" max="16055" width="6.75" style="85" customWidth="1"/>
    <col min="16056" max="16056" width="22.25" style="85" customWidth="1"/>
    <col min="16057" max="16058" width="9.5" style="85" customWidth="1"/>
    <col min="16059" max="16059" width="7.375" style="85" customWidth="1"/>
    <col min="16060" max="16060" width="12.625" style="85" customWidth="1"/>
    <col min="16061" max="16384" width="9" style="85"/>
  </cols>
  <sheetData>
    <row r="1" ht="30" customHeight="1" spans="1:6">
      <c r="A1" s="95" t="s">
        <v>650</v>
      </c>
      <c r="B1" s="95"/>
      <c r="C1" s="95"/>
      <c r="D1" s="95"/>
      <c r="E1" s="95"/>
      <c r="F1" s="95"/>
    </row>
    <row r="2" s="74" customFormat="1" ht="30" customHeight="1" spans="1:6">
      <c r="A2" s="171"/>
      <c r="B2" s="172"/>
      <c r="C2" s="172"/>
      <c r="D2" s="172"/>
      <c r="E2" s="114" t="s">
        <v>30</v>
      </c>
      <c r="F2" s="114"/>
    </row>
    <row r="3" ht="28.5" customHeight="1" spans="1:6">
      <c r="A3" s="98" t="s">
        <v>79</v>
      </c>
      <c r="B3" s="98"/>
      <c r="C3" s="98"/>
      <c r="D3" s="98" t="s">
        <v>80</v>
      </c>
      <c r="E3" s="98"/>
      <c r="F3" s="98"/>
    </row>
    <row r="4" ht="28.5" customHeight="1" spans="1:6">
      <c r="A4" s="98" t="s">
        <v>31</v>
      </c>
      <c r="B4" s="99" t="s">
        <v>32</v>
      </c>
      <c r="C4" s="100" t="s">
        <v>84</v>
      </c>
      <c r="D4" s="98" t="s">
        <v>31</v>
      </c>
      <c r="E4" s="99" t="s">
        <v>32</v>
      </c>
      <c r="F4" s="100" t="s">
        <v>84</v>
      </c>
    </row>
    <row r="5" ht="28.5" customHeight="1" spans="1:6">
      <c r="A5" s="104" t="s">
        <v>85</v>
      </c>
      <c r="B5" s="102">
        <f>B6+B20</f>
        <v>407799</v>
      </c>
      <c r="C5" s="103">
        <v>1.19408318382479</v>
      </c>
      <c r="D5" s="106" t="s">
        <v>86</v>
      </c>
      <c r="E5" s="115">
        <v>1064367.7</v>
      </c>
      <c r="F5" s="103">
        <v>19.9205125056193</v>
      </c>
    </row>
    <row r="6" ht="28.5" customHeight="1" spans="1:6">
      <c r="A6" s="173" t="s">
        <v>87</v>
      </c>
      <c r="B6" s="108">
        <f>SUM(B7:B19)</f>
        <v>256205</v>
      </c>
      <c r="C6" s="105">
        <v>15.7674754868736</v>
      </c>
      <c r="D6" s="107" t="s">
        <v>88</v>
      </c>
      <c r="E6" s="118">
        <v>62959.71</v>
      </c>
      <c r="F6" s="105">
        <v>11.7119004950407</v>
      </c>
    </row>
    <row r="7" ht="28.5" customHeight="1" spans="1:6">
      <c r="A7" s="173" t="s">
        <v>89</v>
      </c>
      <c r="B7" s="108">
        <v>73746</v>
      </c>
      <c r="C7" s="105">
        <v>39.9514176187042</v>
      </c>
      <c r="D7" s="107" t="s">
        <v>92</v>
      </c>
      <c r="E7" s="118">
        <v>4176</v>
      </c>
      <c r="F7" s="105">
        <v>319.698492462312</v>
      </c>
    </row>
    <row r="8" ht="28.5" customHeight="1" spans="1:6">
      <c r="A8" s="173" t="s">
        <v>91</v>
      </c>
      <c r="B8" s="108">
        <v>20130</v>
      </c>
      <c r="C8" s="105">
        <v>-18.8011778467992</v>
      </c>
      <c r="D8" s="107" t="s">
        <v>94</v>
      </c>
      <c r="E8" s="118">
        <v>76791.47</v>
      </c>
      <c r="F8" s="105">
        <v>8.42577374901163</v>
      </c>
    </row>
    <row r="9" ht="28.5" customHeight="1" spans="1:6">
      <c r="A9" s="173" t="s">
        <v>93</v>
      </c>
      <c r="B9" s="108">
        <v>13100</v>
      </c>
      <c r="C9" s="105">
        <v>3.38568384500039</v>
      </c>
      <c r="D9" s="107" t="s">
        <v>96</v>
      </c>
      <c r="E9" s="118">
        <v>228500.9</v>
      </c>
      <c r="F9" s="105">
        <v>1.36808670153536</v>
      </c>
    </row>
    <row r="10" ht="28.5" customHeight="1" spans="1:6">
      <c r="A10" s="173" t="s">
        <v>95</v>
      </c>
      <c r="B10" s="108">
        <v>107</v>
      </c>
      <c r="C10" s="105">
        <v>18.8888888888889</v>
      </c>
      <c r="D10" s="107" t="s">
        <v>98</v>
      </c>
      <c r="E10" s="118">
        <v>13385</v>
      </c>
      <c r="F10" s="105">
        <v>0.480444411080239</v>
      </c>
    </row>
    <row r="11" ht="28.5" customHeight="1" spans="1:6">
      <c r="A11" s="173" t="s">
        <v>97</v>
      </c>
      <c r="B11" s="108">
        <v>10765</v>
      </c>
      <c r="C11" s="105">
        <v>6.46820294728513</v>
      </c>
      <c r="D11" s="107" t="s">
        <v>100</v>
      </c>
      <c r="E11" s="118">
        <v>14884.99</v>
      </c>
      <c r="F11" s="105">
        <v>-0.474792725327633</v>
      </c>
    </row>
    <row r="12" ht="28.5" customHeight="1" spans="1:6">
      <c r="A12" s="173" t="s">
        <v>99</v>
      </c>
      <c r="B12" s="108">
        <v>12741</v>
      </c>
      <c r="C12" s="105">
        <v>-1.71256653552418</v>
      </c>
      <c r="D12" s="107" t="s">
        <v>102</v>
      </c>
      <c r="E12" s="118">
        <v>172647.14</v>
      </c>
      <c r="F12" s="105">
        <v>8.24407829565261</v>
      </c>
    </row>
    <row r="13" ht="28.5" customHeight="1" spans="1:6">
      <c r="A13" s="173" t="s">
        <v>101</v>
      </c>
      <c r="B13" s="108">
        <v>14882</v>
      </c>
      <c r="C13" s="105">
        <v>45.5167693360712</v>
      </c>
      <c r="D13" s="107" t="s">
        <v>104</v>
      </c>
      <c r="E13" s="118">
        <v>84957.2</v>
      </c>
      <c r="F13" s="105">
        <v>22.6606219860818</v>
      </c>
    </row>
    <row r="14" ht="28.5" customHeight="1" spans="1:6">
      <c r="A14" s="173" t="s">
        <v>103</v>
      </c>
      <c r="B14" s="108">
        <v>18141</v>
      </c>
      <c r="C14" s="105">
        <v>-9.96575512432379</v>
      </c>
      <c r="D14" s="107" t="s">
        <v>106</v>
      </c>
      <c r="E14" s="118">
        <v>20755.1</v>
      </c>
      <c r="F14" s="105">
        <v>6.49648519677766</v>
      </c>
    </row>
    <row r="15" ht="28.5" customHeight="1" spans="1:6">
      <c r="A15" s="173" t="s">
        <v>105</v>
      </c>
      <c r="B15" s="108">
        <v>39457</v>
      </c>
      <c r="C15" s="105">
        <v>45.5762987012987</v>
      </c>
      <c r="D15" s="107" t="s">
        <v>108</v>
      </c>
      <c r="E15" s="118">
        <v>131637.92</v>
      </c>
      <c r="F15" s="105">
        <v>38.2533424355406</v>
      </c>
    </row>
    <row r="16" ht="28.5" customHeight="1" spans="1:6">
      <c r="A16" s="173" t="s">
        <v>107</v>
      </c>
      <c r="B16" s="108">
        <v>5347</v>
      </c>
      <c r="C16" s="105">
        <v>3860.74074074074</v>
      </c>
      <c r="D16" s="107" t="s">
        <v>110</v>
      </c>
      <c r="E16" s="118">
        <v>14547.27</v>
      </c>
      <c r="F16" s="105">
        <v>-1.80052652895909</v>
      </c>
    </row>
    <row r="17" ht="28.5" customHeight="1" spans="1:6">
      <c r="A17" s="173" t="s">
        <v>109</v>
      </c>
      <c r="B17" s="108">
        <v>47249</v>
      </c>
      <c r="C17" s="105">
        <v>-5.46040257713394</v>
      </c>
      <c r="D17" s="107" t="s">
        <v>112</v>
      </c>
      <c r="E17" s="118">
        <v>31894.74</v>
      </c>
      <c r="F17" s="105">
        <v>135.925290332125</v>
      </c>
    </row>
    <row r="18" ht="28.5" customHeight="1" spans="1:6">
      <c r="A18" s="173" t="s">
        <v>111</v>
      </c>
      <c r="B18" s="108">
        <v>194</v>
      </c>
      <c r="C18" s="105">
        <v>-43.6046511627907</v>
      </c>
      <c r="D18" s="107" t="s">
        <v>114</v>
      </c>
      <c r="E18" s="118">
        <v>94396.23</v>
      </c>
      <c r="F18" s="105">
        <v>158.960358828048</v>
      </c>
    </row>
    <row r="19" ht="28.5" customHeight="1" spans="1:6">
      <c r="A19" s="173" t="s">
        <v>113</v>
      </c>
      <c r="B19" s="108">
        <v>346</v>
      </c>
      <c r="C19" s="105">
        <v>552.830188679245</v>
      </c>
      <c r="D19" s="107" t="s">
        <v>116</v>
      </c>
      <c r="E19" s="118">
        <v>18641</v>
      </c>
      <c r="F19" s="105">
        <v>213.557611438183</v>
      </c>
    </row>
    <row r="20" ht="28.5" customHeight="1" spans="1:6">
      <c r="A20" s="173" t="s">
        <v>115</v>
      </c>
      <c r="B20" s="108">
        <f>SUM(B21:B27)</f>
        <v>151594</v>
      </c>
      <c r="C20" s="105">
        <v>-16.5585076812145</v>
      </c>
      <c r="D20" s="107" t="s">
        <v>118</v>
      </c>
      <c r="E20" s="118">
        <v>136</v>
      </c>
      <c r="F20" s="105">
        <v>5.4263565891473</v>
      </c>
    </row>
    <row r="21" ht="28.5" customHeight="1" spans="1:6">
      <c r="A21" s="107" t="s">
        <v>117</v>
      </c>
      <c r="B21" s="108">
        <v>11403</v>
      </c>
      <c r="C21" s="105">
        <v>6.13365599404319</v>
      </c>
      <c r="D21" s="107" t="s">
        <v>120</v>
      </c>
      <c r="E21" s="118">
        <v>3748.35</v>
      </c>
      <c r="F21" s="105">
        <v>307.429347826087</v>
      </c>
    </row>
    <row r="22" ht="28.5" customHeight="1" spans="1:6">
      <c r="A22" s="107" t="s">
        <v>119</v>
      </c>
      <c r="B22" s="108">
        <v>547</v>
      </c>
      <c r="C22" s="105">
        <v>45.8666666666667</v>
      </c>
      <c r="D22" s="107" t="s">
        <v>122</v>
      </c>
      <c r="E22" s="118">
        <v>41112.25</v>
      </c>
      <c r="F22" s="105">
        <v>-5.49342558962806</v>
      </c>
    </row>
    <row r="23" ht="28.5" customHeight="1" spans="1:6">
      <c r="A23" s="107" t="s">
        <v>121</v>
      </c>
      <c r="B23" s="108">
        <v>20862</v>
      </c>
      <c r="C23" s="105">
        <v>17.4265450861196</v>
      </c>
      <c r="D23" s="107" t="s">
        <v>124</v>
      </c>
      <c r="E23" s="118">
        <v>240</v>
      </c>
      <c r="F23" s="105">
        <v>-62.6749611197512</v>
      </c>
    </row>
    <row r="24" ht="28.5" customHeight="1" spans="1:6">
      <c r="A24" s="174" t="s">
        <v>123</v>
      </c>
      <c r="B24" s="108">
        <v>109767</v>
      </c>
      <c r="C24" s="105">
        <v>-22.8503352591406</v>
      </c>
      <c r="D24" s="107" t="s">
        <v>126</v>
      </c>
      <c r="E24" s="118">
        <v>9463.43</v>
      </c>
      <c r="F24" s="105">
        <v>8.17821216278007</v>
      </c>
    </row>
    <row r="25" ht="28.5" customHeight="1" spans="1:6">
      <c r="A25" s="107" t="s">
        <v>125</v>
      </c>
      <c r="B25" s="108">
        <v>106</v>
      </c>
      <c r="C25" s="105" t="s">
        <v>39</v>
      </c>
      <c r="D25" s="107" t="s">
        <v>129</v>
      </c>
      <c r="E25" s="118">
        <v>4310</v>
      </c>
      <c r="F25" s="105">
        <v>41.265158964274</v>
      </c>
    </row>
    <row r="26" ht="28.5" customHeight="1" spans="1:6">
      <c r="A26" s="107" t="s">
        <v>127</v>
      </c>
      <c r="B26" s="108">
        <v>8909</v>
      </c>
      <c r="C26" s="105">
        <v>-15.2653604717519</v>
      </c>
      <c r="D26" s="107" t="s">
        <v>130</v>
      </c>
      <c r="E26" s="118">
        <v>35180</v>
      </c>
      <c r="F26" s="105">
        <v>1.9769261986202</v>
      </c>
    </row>
    <row r="27" ht="28.5" customHeight="1" spans="1:6">
      <c r="A27" s="175"/>
      <c r="B27" s="108"/>
      <c r="C27" s="105"/>
      <c r="D27" s="107" t="s">
        <v>131</v>
      </c>
      <c r="E27" s="118">
        <v>3</v>
      </c>
      <c r="F27" s="105">
        <v>-25</v>
      </c>
    </row>
    <row r="28" spans="2:5">
      <c r="B28" s="113"/>
      <c r="C28" s="176"/>
      <c r="D28" s="177"/>
      <c r="E28" s="176"/>
    </row>
    <row r="29" spans="3:5">
      <c r="C29" s="176"/>
      <c r="D29" s="177"/>
      <c r="E29" s="176"/>
    </row>
    <row r="30" spans="3:5">
      <c r="C30" s="176"/>
      <c r="E30" s="176"/>
    </row>
    <row r="31" spans="2:5">
      <c r="B31" s="113"/>
      <c r="C31" s="176"/>
      <c r="E31" s="176"/>
    </row>
    <row r="32" spans="2:5">
      <c r="B32" s="113"/>
      <c r="C32" s="176"/>
      <c r="E32" s="176"/>
    </row>
    <row r="33" spans="2:3">
      <c r="B33" s="113"/>
      <c r="C33" s="178"/>
    </row>
    <row r="35" spans="2:2">
      <c r="B35" s="113"/>
    </row>
  </sheetData>
  <sheetProtection formatCells="0" insertHyperlinks="0" autoFilter="0"/>
  <mergeCells count="5">
    <mergeCell ref="A1:F1"/>
    <mergeCell ref="B2:D2"/>
    <mergeCell ref="E2:F2"/>
    <mergeCell ref="A3:C3"/>
    <mergeCell ref="D3:F3"/>
  </mergeCells>
  <printOptions horizontalCentered="1"/>
  <pageMargins left="0.236220472440945" right="0.236220472440945" top="0.15748031496063" bottom="0.15748031496063" header="0" footer="0"/>
  <pageSetup paperSize="9" firstPageNumber="0" fitToHeight="0" orientation="portrait" useFirstPageNumber="1"/>
  <headerFooter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92"/>
  <sheetViews>
    <sheetView showZeros="0" view="pageBreakPreview" zoomScale="115" zoomScaleNormal="100" zoomScaleSheetLayoutView="115" workbookViewId="0">
      <selection activeCell="L29" sqref="A27:L29"/>
    </sheetView>
  </sheetViews>
  <sheetFormatPr defaultColWidth="9" defaultRowHeight="14.25" outlineLevelCol="2"/>
  <cols>
    <col min="1" max="1" width="20" style="83" customWidth="1"/>
    <col min="2" max="2" width="48.75" style="83" customWidth="1"/>
    <col min="3" max="3" width="22.625" style="83" customWidth="1"/>
    <col min="4" max="205" width="9" style="85"/>
    <col min="206" max="206" width="25.5" style="85" customWidth="1"/>
    <col min="207" max="207" width="8.5" style="85" customWidth="1"/>
    <col min="208" max="208" width="9.5" style="85" customWidth="1"/>
    <col min="209" max="209" width="6.75" style="85" customWidth="1"/>
    <col min="210" max="210" width="22.25" style="85" customWidth="1"/>
    <col min="211" max="212" width="9.5" style="85" customWidth="1"/>
    <col min="213" max="213" width="7.375" style="85" customWidth="1"/>
    <col min="214" max="214" width="12.625" style="85" customWidth="1"/>
    <col min="215" max="461" width="9" style="85"/>
    <col min="462" max="462" width="25.5" style="85" customWidth="1"/>
    <col min="463" max="463" width="8.5" style="85" customWidth="1"/>
    <col min="464" max="464" width="9.5" style="85" customWidth="1"/>
    <col min="465" max="465" width="6.75" style="85" customWidth="1"/>
    <col min="466" max="466" width="22.25" style="85" customWidth="1"/>
    <col min="467" max="468" width="9.5" style="85" customWidth="1"/>
    <col min="469" max="469" width="7.375" style="85" customWidth="1"/>
    <col min="470" max="470" width="12.625" style="85" customWidth="1"/>
    <col min="471" max="717" width="9" style="85"/>
    <col min="718" max="718" width="25.5" style="85" customWidth="1"/>
    <col min="719" max="719" width="8.5" style="85" customWidth="1"/>
    <col min="720" max="720" width="9.5" style="85" customWidth="1"/>
    <col min="721" max="721" width="6.75" style="85" customWidth="1"/>
    <col min="722" max="722" width="22.25" style="85" customWidth="1"/>
    <col min="723" max="724" width="9.5" style="85" customWidth="1"/>
    <col min="725" max="725" width="7.375" style="85" customWidth="1"/>
    <col min="726" max="726" width="12.625" style="85" customWidth="1"/>
    <col min="727" max="973" width="9" style="85"/>
    <col min="974" max="974" width="25.5" style="85" customWidth="1"/>
    <col min="975" max="975" width="8.5" style="85" customWidth="1"/>
    <col min="976" max="976" width="9.5" style="85" customWidth="1"/>
    <col min="977" max="977" width="6.75" style="85" customWidth="1"/>
    <col min="978" max="978" width="22.25" style="85" customWidth="1"/>
    <col min="979" max="980" width="9.5" style="85" customWidth="1"/>
    <col min="981" max="981" width="7.375" style="85" customWidth="1"/>
    <col min="982" max="982" width="12.625" style="85" customWidth="1"/>
    <col min="983" max="1229" width="9" style="85"/>
    <col min="1230" max="1230" width="25.5" style="85" customWidth="1"/>
    <col min="1231" max="1231" width="8.5" style="85" customWidth="1"/>
    <col min="1232" max="1232" width="9.5" style="85" customWidth="1"/>
    <col min="1233" max="1233" width="6.75" style="85" customWidth="1"/>
    <col min="1234" max="1234" width="22.25" style="85" customWidth="1"/>
    <col min="1235" max="1236" width="9.5" style="85" customWidth="1"/>
    <col min="1237" max="1237" width="7.375" style="85" customWidth="1"/>
    <col min="1238" max="1238" width="12.625" style="85" customWidth="1"/>
    <col min="1239" max="1485" width="9" style="85"/>
    <col min="1486" max="1486" width="25.5" style="85" customWidth="1"/>
    <col min="1487" max="1487" width="8.5" style="85" customWidth="1"/>
    <col min="1488" max="1488" width="9.5" style="85" customWidth="1"/>
    <col min="1489" max="1489" width="6.75" style="85" customWidth="1"/>
    <col min="1490" max="1490" width="22.25" style="85" customWidth="1"/>
    <col min="1491" max="1492" width="9.5" style="85" customWidth="1"/>
    <col min="1493" max="1493" width="7.375" style="85" customWidth="1"/>
    <col min="1494" max="1494" width="12.625" style="85" customWidth="1"/>
    <col min="1495" max="1741" width="9" style="85"/>
    <col min="1742" max="1742" width="25.5" style="85" customWidth="1"/>
    <col min="1743" max="1743" width="8.5" style="85" customWidth="1"/>
    <col min="1744" max="1744" width="9.5" style="85" customWidth="1"/>
    <col min="1745" max="1745" width="6.75" style="85" customWidth="1"/>
    <col min="1746" max="1746" width="22.25" style="85" customWidth="1"/>
    <col min="1747" max="1748" width="9.5" style="85" customWidth="1"/>
    <col min="1749" max="1749" width="7.375" style="85" customWidth="1"/>
    <col min="1750" max="1750" width="12.625" style="85" customWidth="1"/>
    <col min="1751" max="1997" width="9" style="85"/>
    <col min="1998" max="1998" width="25.5" style="85" customWidth="1"/>
    <col min="1999" max="1999" width="8.5" style="85" customWidth="1"/>
    <col min="2000" max="2000" width="9.5" style="85" customWidth="1"/>
    <col min="2001" max="2001" width="6.75" style="85" customWidth="1"/>
    <col min="2002" max="2002" width="22.25" style="85" customWidth="1"/>
    <col min="2003" max="2004" width="9.5" style="85" customWidth="1"/>
    <col min="2005" max="2005" width="7.375" style="85" customWidth="1"/>
    <col min="2006" max="2006" width="12.625" style="85" customWidth="1"/>
    <col min="2007" max="2253" width="9" style="85"/>
    <col min="2254" max="2254" width="25.5" style="85" customWidth="1"/>
    <col min="2255" max="2255" width="8.5" style="85" customWidth="1"/>
    <col min="2256" max="2256" width="9.5" style="85" customWidth="1"/>
    <col min="2257" max="2257" width="6.75" style="85" customWidth="1"/>
    <col min="2258" max="2258" width="22.25" style="85" customWidth="1"/>
    <col min="2259" max="2260" width="9.5" style="85" customWidth="1"/>
    <col min="2261" max="2261" width="7.375" style="85" customWidth="1"/>
    <col min="2262" max="2262" width="12.625" style="85" customWidth="1"/>
    <col min="2263" max="2509" width="9" style="85"/>
    <col min="2510" max="2510" width="25.5" style="85" customWidth="1"/>
    <col min="2511" max="2511" width="8.5" style="85" customWidth="1"/>
    <col min="2512" max="2512" width="9.5" style="85" customWidth="1"/>
    <col min="2513" max="2513" width="6.75" style="85" customWidth="1"/>
    <col min="2514" max="2514" width="22.25" style="85" customWidth="1"/>
    <col min="2515" max="2516" width="9.5" style="85" customWidth="1"/>
    <col min="2517" max="2517" width="7.375" style="85" customWidth="1"/>
    <col min="2518" max="2518" width="12.625" style="85" customWidth="1"/>
    <col min="2519" max="2765" width="9" style="85"/>
    <col min="2766" max="2766" width="25.5" style="85" customWidth="1"/>
    <col min="2767" max="2767" width="8.5" style="85" customWidth="1"/>
    <col min="2768" max="2768" width="9.5" style="85" customWidth="1"/>
    <col min="2769" max="2769" width="6.75" style="85" customWidth="1"/>
    <col min="2770" max="2770" width="22.25" style="85" customWidth="1"/>
    <col min="2771" max="2772" width="9.5" style="85" customWidth="1"/>
    <col min="2773" max="2773" width="7.375" style="85" customWidth="1"/>
    <col min="2774" max="2774" width="12.625" style="85" customWidth="1"/>
    <col min="2775" max="3021" width="9" style="85"/>
    <col min="3022" max="3022" width="25.5" style="85" customWidth="1"/>
    <col min="3023" max="3023" width="8.5" style="85" customWidth="1"/>
    <col min="3024" max="3024" width="9.5" style="85" customWidth="1"/>
    <col min="3025" max="3025" width="6.75" style="85" customWidth="1"/>
    <col min="3026" max="3026" width="22.25" style="85" customWidth="1"/>
    <col min="3027" max="3028" width="9.5" style="85" customWidth="1"/>
    <col min="3029" max="3029" width="7.375" style="85" customWidth="1"/>
    <col min="3030" max="3030" width="12.625" style="85" customWidth="1"/>
    <col min="3031" max="3277" width="9" style="85"/>
    <col min="3278" max="3278" width="25.5" style="85" customWidth="1"/>
    <col min="3279" max="3279" width="8.5" style="85" customWidth="1"/>
    <col min="3280" max="3280" width="9.5" style="85" customWidth="1"/>
    <col min="3281" max="3281" width="6.75" style="85" customWidth="1"/>
    <col min="3282" max="3282" width="22.25" style="85" customWidth="1"/>
    <col min="3283" max="3284" width="9.5" style="85" customWidth="1"/>
    <col min="3285" max="3285" width="7.375" style="85" customWidth="1"/>
    <col min="3286" max="3286" width="12.625" style="85" customWidth="1"/>
    <col min="3287" max="3533" width="9" style="85"/>
    <col min="3534" max="3534" width="25.5" style="85" customWidth="1"/>
    <col min="3535" max="3535" width="8.5" style="85" customWidth="1"/>
    <col min="3536" max="3536" width="9.5" style="85" customWidth="1"/>
    <col min="3537" max="3537" width="6.75" style="85" customWidth="1"/>
    <col min="3538" max="3538" width="22.25" style="85" customWidth="1"/>
    <col min="3539" max="3540" width="9.5" style="85" customWidth="1"/>
    <col min="3541" max="3541" width="7.375" style="85" customWidth="1"/>
    <col min="3542" max="3542" width="12.625" style="85" customWidth="1"/>
    <col min="3543" max="3789" width="9" style="85"/>
    <col min="3790" max="3790" width="25.5" style="85" customWidth="1"/>
    <col min="3791" max="3791" width="8.5" style="85" customWidth="1"/>
    <col min="3792" max="3792" width="9.5" style="85" customWidth="1"/>
    <col min="3793" max="3793" width="6.75" style="85" customWidth="1"/>
    <col min="3794" max="3794" width="22.25" style="85" customWidth="1"/>
    <col min="3795" max="3796" width="9.5" style="85" customWidth="1"/>
    <col min="3797" max="3797" width="7.375" style="85" customWidth="1"/>
    <col min="3798" max="3798" width="12.625" style="85" customWidth="1"/>
    <col min="3799" max="4045" width="9" style="85"/>
    <col min="4046" max="4046" width="25.5" style="85" customWidth="1"/>
    <col min="4047" max="4047" width="8.5" style="85" customWidth="1"/>
    <col min="4048" max="4048" width="9.5" style="85" customWidth="1"/>
    <col min="4049" max="4049" width="6.75" style="85" customWidth="1"/>
    <col min="4050" max="4050" width="22.25" style="85" customWidth="1"/>
    <col min="4051" max="4052" width="9.5" style="85" customWidth="1"/>
    <col min="4053" max="4053" width="7.375" style="85" customWidth="1"/>
    <col min="4054" max="4054" width="12.625" style="85" customWidth="1"/>
    <col min="4055" max="4301" width="9" style="85"/>
    <col min="4302" max="4302" width="25.5" style="85" customWidth="1"/>
    <col min="4303" max="4303" width="8.5" style="85" customWidth="1"/>
    <col min="4304" max="4304" width="9.5" style="85" customWidth="1"/>
    <col min="4305" max="4305" width="6.75" style="85" customWidth="1"/>
    <col min="4306" max="4306" width="22.25" style="85" customWidth="1"/>
    <col min="4307" max="4308" width="9.5" style="85" customWidth="1"/>
    <col min="4309" max="4309" width="7.375" style="85" customWidth="1"/>
    <col min="4310" max="4310" width="12.625" style="85" customWidth="1"/>
    <col min="4311" max="4557" width="9" style="85"/>
    <col min="4558" max="4558" width="25.5" style="85" customWidth="1"/>
    <col min="4559" max="4559" width="8.5" style="85" customWidth="1"/>
    <col min="4560" max="4560" width="9.5" style="85" customWidth="1"/>
    <col min="4561" max="4561" width="6.75" style="85" customWidth="1"/>
    <col min="4562" max="4562" width="22.25" style="85" customWidth="1"/>
    <col min="4563" max="4564" width="9.5" style="85" customWidth="1"/>
    <col min="4565" max="4565" width="7.375" style="85" customWidth="1"/>
    <col min="4566" max="4566" width="12.625" style="85" customWidth="1"/>
    <col min="4567" max="4813" width="9" style="85"/>
    <col min="4814" max="4814" width="25.5" style="85" customWidth="1"/>
    <col min="4815" max="4815" width="8.5" style="85" customWidth="1"/>
    <col min="4816" max="4816" width="9.5" style="85" customWidth="1"/>
    <col min="4817" max="4817" width="6.75" style="85" customWidth="1"/>
    <col min="4818" max="4818" width="22.25" style="85" customWidth="1"/>
    <col min="4819" max="4820" width="9.5" style="85" customWidth="1"/>
    <col min="4821" max="4821" width="7.375" style="85" customWidth="1"/>
    <col min="4822" max="4822" width="12.625" style="85" customWidth="1"/>
    <col min="4823" max="5069" width="9" style="85"/>
    <col min="5070" max="5070" width="25.5" style="85" customWidth="1"/>
    <col min="5071" max="5071" width="8.5" style="85" customWidth="1"/>
    <col min="5072" max="5072" width="9.5" style="85" customWidth="1"/>
    <col min="5073" max="5073" width="6.75" style="85" customWidth="1"/>
    <col min="5074" max="5074" width="22.25" style="85" customWidth="1"/>
    <col min="5075" max="5076" width="9.5" style="85" customWidth="1"/>
    <col min="5077" max="5077" width="7.375" style="85" customWidth="1"/>
    <col min="5078" max="5078" width="12.625" style="85" customWidth="1"/>
    <col min="5079" max="5325" width="9" style="85"/>
    <col min="5326" max="5326" width="25.5" style="85" customWidth="1"/>
    <col min="5327" max="5327" width="8.5" style="85" customWidth="1"/>
    <col min="5328" max="5328" width="9.5" style="85" customWidth="1"/>
    <col min="5329" max="5329" width="6.75" style="85" customWidth="1"/>
    <col min="5330" max="5330" width="22.25" style="85" customWidth="1"/>
    <col min="5331" max="5332" width="9.5" style="85" customWidth="1"/>
    <col min="5333" max="5333" width="7.375" style="85" customWidth="1"/>
    <col min="5334" max="5334" width="12.625" style="85" customWidth="1"/>
    <col min="5335" max="5581" width="9" style="85"/>
    <col min="5582" max="5582" width="25.5" style="85" customWidth="1"/>
    <col min="5583" max="5583" width="8.5" style="85" customWidth="1"/>
    <col min="5584" max="5584" width="9.5" style="85" customWidth="1"/>
    <col min="5585" max="5585" width="6.75" style="85" customWidth="1"/>
    <col min="5586" max="5586" width="22.25" style="85" customWidth="1"/>
    <col min="5587" max="5588" width="9.5" style="85" customWidth="1"/>
    <col min="5589" max="5589" width="7.375" style="85" customWidth="1"/>
    <col min="5590" max="5590" width="12.625" style="85" customWidth="1"/>
    <col min="5591" max="5837" width="9" style="85"/>
    <col min="5838" max="5838" width="25.5" style="85" customWidth="1"/>
    <col min="5839" max="5839" width="8.5" style="85" customWidth="1"/>
    <col min="5840" max="5840" width="9.5" style="85" customWidth="1"/>
    <col min="5841" max="5841" width="6.75" style="85" customWidth="1"/>
    <col min="5842" max="5842" width="22.25" style="85" customWidth="1"/>
    <col min="5843" max="5844" width="9.5" style="85" customWidth="1"/>
    <col min="5845" max="5845" width="7.375" style="85" customWidth="1"/>
    <col min="5846" max="5846" width="12.625" style="85" customWidth="1"/>
    <col min="5847" max="6093" width="9" style="85"/>
    <col min="6094" max="6094" width="25.5" style="85" customWidth="1"/>
    <col min="6095" max="6095" width="8.5" style="85" customWidth="1"/>
    <col min="6096" max="6096" width="9.5" style="85" customWidth="1"/>
    <col min="6097" max="6097" width="6.75" style="85" customWidth="1"/>
    <col min="6098" max="6098" width="22.25" style="85" customWidth="1"/>
    <col min="6099" max="6100" width="9.5" style="85" customWidth="1"/>
    <col min="6101" max="6101" width="7.375" style="85" customWidth="1"/>
    <col min="6102" max="6102" width="12.625" style="85" customWidth="1"/>
    <col min="6103" max="6349" width="9" style="85"/>
    <col min="6350" max="6350" width="25.5" style="85" customWidth="1"/>
    <col min="6351" max="6351" width="8.5" style="85" customWidth="1"/>
    <col min="6352" max="6352" width="9.5" style="85" customWidth="1"/>
    <col min="6353" max="6353" width="6.75" style="85" customWidth="1"/>
    <col min="6354" max="6354" width="22.25" style="85" customWidth="1"/>
    <col min="6355" max="6356" width="9.5" style="85" customWidth="1"/>
    <col min="6357" max="6357" width="7.375" style="85" customWidth="1"/>
    <col min="6358" max="6358" width="12.625" style="85" customWidth="1"/>
    <col min="6359" max="6605" width="9" style="85"/>
    <col min="6606" max="6606" width="25.5" style="85" customWidth="1"/>
    <col min="6607" max="6607" width="8.5" style="85" customWidth="1"/>
    <col min="6608" max="6608" width="9.5" style="85" customWidth="1"/>
    <col min="6609" max="6609" width="6.75" style="85" customWidth="1"/>
    <col min="6610" max="6610" width="22.25" style="85" customWidth="1"/>
    <col min="6611" max="6612" width="9.5" style="85" customWidth="1"/>
    <col min="6613" max="6613" width="7.375" style="85" customWidth="1"/>
    <col min="6614" max="6614" width="12.625" style="85" customWidth="1"/>
    <col min="6615" max="6861" width="9" style="85"/>
    <col min="6862" max="6862" width="25.5" style="85" customWidth="1"/>
    <col min="6863" max="6863" width="8.5" style="85" customWidth="1"/>
    <col min="6864" max="6864" width="9.5" style="85" customWidth="1"/>
    <col min="6865" max="6865" width="6.75" style="85" customWidth="1"/>
    <col min="6866" max="6866" width="22.25" style="85" customWidth="1"/>
    <col min="6867" max="6868" width="9.5" style="85" customWidth="1"/>
    <col min="6869" max="6869" width="7.375" style="85" customWidth="1"/>
    <col min="6870" max="6870" width="12.625" style="85" customWidth="1"/>
    <col min="6871" max="7117" width="9" style="85"/>
    <col min="7118" max="7118" width="25.5" style="85" customWidth="1"/>
    <col min="7119" max="7119" width="8.5" style="85" customWidth="1"/>
    <col min="7120" max="7120" width="9.5" style="85" customWidth="1"/>
    <col min="7121" max="7121" width="6.75" style="85" customWidth="1"/>
    <col min="7122" max="7122" width="22.25" style="85" customWidth="1"/>
    <col min="7123" max="7124" width="9.5" style="85" customWidth="1"/>
    <col min="7125" max="7125" width="7.375" style="85" customWidth="1"/>
    <col min="7126" max="7126" width="12.625" style="85" customWidth="1"/>
    <col min="7127" max="7373" width="9" style="85"/>
    <col min="7374" max="7374" width="25.5" style="85" customWidth="1"/>
    <col min="7375" max="7375" width="8.5" style="85" customWidth="1"/>
    <col min="7376" max="7376" width="9.5" style="85" customWidth="1"/>
    <col min="7377" max="7377" width="6.75" style="85" customWidth="1"/>
    <col min="7378" max="7378" width="22.25" style="85" customWidth="1"/>
    <col min="7379" max="7380" width="9.5" style="85" customWidth="1"/>
    <col min="7381" max="7381" width="7.375" style="85" customWidth="1"/>
    <col min="7382" max="7382" width="12.625" style="85" customWidth="1"/>
    <col min="7383" max="7629" width="9" style="85"/>
    <col min="7630" max="7630" width="25.5" style="85" customWidth="1"/>
    <col min="7631" max="7631" width="8.5" style="85" customWidth="1"/>
    <col min="7632" max="7632" width="9.5" style="85" customWidth="1"/>
    <col min="7633" max="7633" width="6.75" style="85" customWidth="1"/>
    <col min="7634" max="7634" width="22.25" style="85" customWidth="1"/>
    <col min="7635" max="7636" width="9.5" style="85" customWidth="1"/>
    <col min="7637" max="7637" width="7.375" style="85" customWidth="1"/>
    <col min="7638" max="7638" width="12.625" style="85" customWidth="1"/>
    <col min="7639" max="7885" width="9" style="85"/>
    <col min="7886" max="7886" width="25.5" style="85" customWidth="1"/>
    <col min="7887" max="7887" width="8.5" style="85" customWidth="1"/>
    <col min="7888" max="7888" width="9.5" style="85" customWidth="1"/>
    <col min="7889" max="7889" width="6.75" style="85" customWidth="1"/>
    <col min="7890" max="7890" width="22.25" style="85" customWidth="1"/>
    <col min="7891" max="7892" width="9.5" style="85" customWidth="1"/>
    <col min="7893" max="7893" width="7.375" style="85" customWidth="1"/>
    <col min="7894" max="7894" width="12.625" style="85" customWidth="1"/>
    <col min="7895" max="8141" width="9" style="85"/>
    <col min="8142" max="8142" width="25.5" style="85" customWidth="1"/>
    <col min="8143" max="8143" width="8.5" style="85" customWidth="1"/>
    <col min="8144" max="8144" width="9.5" style="85" customWidth="1"/>
    <col min="8145" max="8145" width="6.75" style="85" customWidth="1"/>
    <col min="8146" max="8146" width="22.25" style="85" customWidth="1"/>
    <col min="8147" max="8148" width="9.5" style="85" customWidth="1"/>
    <col min="8149" max="8149" width="7.375" style="85" customWidth="1"/>
    <col min="8150" max="8150" width="12.625" style="85" customWidth="1"/>
    <col min="8151" max="8397" width="9" style="85"/>
    <col min="8398" max="8398" width="25.5" style="85" customWidth="1"/>
    <col min="8399" max="8399" width="8.5" style="85" customWidth="1"/>
    <col min="8400" max="8400" width="9.5" style="85" customWidth="1"/>
    <col min="8401" max="8401" width="6.75" style="85" customWidth="1"/>
    <col min="8402" max="8402" width="22.25" style="85" customWidth="1"/>
    <col min="8403" max="8404" width="9.5" style="85" customWidth="1"/>
    <col min="8405" max="8405" width="7.375" style="85" customWidth="1"/>
    <col min="8406" max="8406" width="12.625" style="85" customWidth="1"/>
    <col min="8407" max="8653" width="9" style="85"/>
    <col min="8654" max="8654" width="25.5" style="85" customWidth="1"/>
    <col min="8655" max="8655" width="8.5" style="85" customWidth="1"/>
    <col min="8656" max="8656" width="9.5" style="85" customWidth="1"/>
    <col min="8657" max="8657" width="6.75" style="85" customWidth="1"/>
    <col min="8658" max="8658" width="22.25" style="85" customWidth="1"/>
    <col min="8659" max="8660" width="9.5" style="85" customWidth="1"/>
    <col min="8661" max="8661" width="7.375" style="85" customWidth="1"/>
    <col min="8662" max="8662" width="12.625" style="85" customWidth="1"/>
    <col min="8663" max="8909" width="9" style="85"/>
    <col min="8910" max="8910" width="25.5" style="85" customWidth="1"/>
    <col min="8911" max="8911" width="8.5" style="85" customWidth="1"/>
    <col min="8912" max="8912" width="9.5" style="85" customWidth="1"/>
    <col min="8913" max="8913" width="6.75" style="85" customWidth="1"/>
    <col min="8914" max="8914" width="22.25" style="85" customWidth="1"/>
    <col min="8915" max="8916" width="9.5" style="85" customWidth="1"/>
    <col min="8917" max="8917" width="7.375" style="85" customWidth="1"/>
    <col min="8918" max="8918" width="12.625" style="85" customWidth="1"/>
    <col min="8919" max="9165" width="9" style="85"/>
    <col min="9166" max="9166" width="25.5" style="85" customWidth="1"/>
    <col min="9167" max="9167" width="8.5" style="85" customWidth="1"/>
    <col min="9168" max="9168" width="9.5" style="85" customWidth="1"/>
    <col min="9169" max="9169" width="6.75" style="85" customWidth="1"/>
    <col min="9170" max="9170" width="22.25" style="85" customWidth="1"/>
    <col min="9171" max="9172" width="9.5" style="85" customWidth="1"/>
    <col min="9173" max="9173" width="7.375" style="85" customWidth="1"/>
    <col min="9174" max="9174" width="12.625" style="85" customWidth="1"/>
    <col min="9175" max="9421" width="9" style="85"/>
    <col min="9422" max="9422" width="25.5" style="85" customWidth="1"/>
    <col min="9423" max="9423" width="8.5" style="85" customWidth="1"/>
    <col min="9424" max="9424" width="9.5" style="85" customWidth="1"/>
    <col min="9425" max="9425" width="6.75" style="85" customWidth="1"/>
    <col min="9426" max="9426" width="22.25" style="85" customWidth="1"/>
    <col min="9427" max="9428" width="9.5" style="85" customWidth="1"/>
    <col min="9429" max="9429" width="7.375" style="85" customWidth="1"/>
    <col min="9430" max="9430" width="12.625" style="85" customWidth="1"/>
    <col min="9431" max="9677" width="9" style="85"/>
    <col min="9678" max="9678" width="25.5" style="85" customWidth="1"/>
    <col min="9679" max="9679" width="8.5" style="85" customWidth="1"/>
    <col min="9680" max="9680" width="9.5" style="85" customWidth="1"/>
    <col min="9681" max="9681" width="6.75" style="85" customWidth="1"/>
    <col min="9682" max="9682" width="22.25" style="85" customWidth="1"/>
    <col min="9683" max="9684" width="9.5" style="85" customWidth="1"/>
    <col min="9685" max="9685" width="7.375" style="85" customWidth="1"/>
    <col min="9686" max="9686" width="12.625" style="85" customWidth="1"/>
    <col min="9687" max="9933" width="9" style="85"/>
    <col min="9934" max="9934" width="25.5" style="85" customWidth="1"/>
    <col min="9935" max="9935" width="8.5" style="85" customWidth="1"/>
    <col min="9936" max="9936" width="9.5" style="85" customWidth="1"/>
    <col min="9937" max="9937" width="6.75" style="85" customWidth="1"/>
    <col min="9938" max="9938" width="22.25" style="85" customWidth="1"/>
    <col min="9939" max="9940" width="9.5" style="85" customWidth="1"/>
    <col min="9941" max="9941" width="7.375" style="85" customWidth="1"/>
    <col min="9942" max="9942" width="12.625" style="85" customWidth="1"/>
    <col min="9943" max="10189" width="9" style="85"/>
    <col min="10190" max="10190" width="25.5" style="85" customWidth="1"/>
    <col min="10191" max="10191" width="8.5" style="85" customWidth="1"/>
    <col min="10192" max="10192" width="9.5" style="85" customWidth="1"/>
    <col min="10193" max="10193" width="6.75" style="85" customWidth="1"/>
    <col min="10194" max="10194" width="22.25" style="85" customWidth="1"/>
    <col min="10195" max="10196" width="9.5" style="85" customWidth="1"/>
    <col min="10197" max="10197" width="7.375" style="85" customWidth="1"/>
    <col min="10198" max="10198" width="12.625" style="85" customWidth="1"/>
    <col min="10199" max="10445" width="9" style="85"/>
    <col min="10446" max="10446" width="25.5" style="85" customWidth="1"/>
    <col min="10447" max="10447" width="8.5" style="85" customWidth="1"/>
    <col min="10448" max="10448" width="9.5" style="85" customWidth="1"/>
    <col min="10449" max="10449" width="6.75" style="85" customWidth="1"/>
    <col min="10450" max="10450" width="22.25" style="85" customWidth="1"/>
    <col min="10451" max="10452" width="9.5" style="85" customWidth="1"/>
    <col min="10453" max="10453" width="7.375" style="85" customWidth="1"/>
    <col min="10454" max="10454" width="12.625" style="85" customWidth="1"/>
    <col min="10455" max="10701" width="9" style="85"/>
    <col min="10702" max="10702" width="25.5" style="85" customWidth="1"/>
    <col min="10703" max="10703" width="8.5" style="85" customWidth="1"/>
    <col min="10704" max="10704" width="9.5" style="85" customWidth="1"/>
    <col min="10705" max="10705" width="6.75" style="85" customWidth="1"/>
    <col min="10706" max="10706" width="22.25" style="85" customWidth="1"/>
    <col min="10707" max="10708" width="9.5" style="85" customWidth="1"/>
    <col min="10709" max="10709" width="7.375" style="85" customWidth="1"/>
    <col min="10710" max="10710" width="12.625" style="85" customWidth="1"/>
    <col min="10711" max="10957" width="9" style="85"/>
    <col min="10958" max="10958" width="25.5" style="85" customWidth="1"/>
    <col min="10959" max="10959" width="8.5" style="85" customWidth="1"/>
    <col min="10960" max="10960" width="9.5" style="85" customWidth="1"/>
    <col min="10961" max="10961" width="6.75" style="85" customWidth="1"/>
    <col min="10962" max="10962" width="22.25" style="85" customWidth="1"/>
    <col min="10963" max="10964" width="9.5" style="85" customWidth="1"/>
    <col min="10965" max="10965" width="7.375" style="85" customWidth="1"/>
    <col min="10966" max="10966" width="12.625" style="85" customWidth="1"/>
    <col min="10967" max="11213" width="9" style="85"/>
    <col min="11214" max="11214" width="25.5" style="85" customWidth="1"/>
    <col min="11215" max="11215" width="8.5" style="85" customWidth="1"/>
    <col min="11216" max="11216" width="9.5" style="85" customWidth="1"/>
    <col min="11217" max="11217" width="6.75" style="85" customWidth="1"/>
    <col min="11218" max="11218" width="22.25" style="85" customWidth="1"/>
    <col min="11219" max="11220" width="9.5" style="85" customWidth="1"/>
    <col min="11221" max="11221" width="7.375" style="85" customWidth="1"/>
    <col min="11222" max="11222" width="12.625" style="85" customWidth="1"/>
    <col min="11223" max="11469" width="9" style="85"/>
    <col min="11470" max="11470" width="25.5" style="85" customWidth="1"/>
    <col min="11471" max="11471" width="8.5" style="85" customWidth="1"/>
    <col min="11472" max="11472" width="9.5" style="85" customWidth="1"/>
    <col min="11473" max="11473" width="6.75" style="85" customWidth="1"/>
    <col min="11474" max="11474" width="22.25" style="85" customWidth="1"/>
    <col min="11475" max="11476" width="9.5" style="85" customWidth="1"/>
    <col min="11477" max="11477" width="7.375" style="85" customWidth="1"/>
    <col min="11478" max="11478" width="12.625" style="85" customWidth="1"/>
    <col min="11479" max="11725" width="9" style="85"/>
    <col min="11726" max="11726" width="25.5" style="85" customWidth="1"/>
    <col min="11727" max="11727" width="8.5" style="85" customWidth="1"/>
    <col min="11728" max="11728" width="9.5" style="85" customWidth="1"/>
    <col min="11729" max="11729" width="6.75" style="85" customWidth="1"/>
    <col min="11730" max="11730" width="22.25" style="85" customWidth="1"/>
    <col min="11731" max="11732" width="9.5" style="85" customWidth="1"/>
    <col min="11733" max="11733" width="7.375" style="85" customWidth="1"/>
    <col min="11734" max="11734" width="12.625" style="85" customWidth="1"/>
    <col min="11735" max="11981" width="9" style="85"/>
    <col min="11982" max="11982" width="25.5" style="85" customWidth="1"/>
    <col min="11983" max="11983" width="8.5" style="85" customWidth="1"/>
    <col min="11984" max="11984" width="9.5" style="85" customWidth="1"/>
    <col min="11985" max="11985" width="6.75" style="85" customWidth="1"/>
    <col min="11986" max="11986" width="22.25" style="85" customWidth="1"/>
    <col min="11987" max="11988" width="9.5" style="85" customWidth="1"/>
    <col min="11989" max="11989" width="7.375" style="85" customWidth="1"/>
    <col min="11990" max="11990" width="12.625" style="85" customWidth="1"/>
    <col min="11991" max="12237" width="9" style="85"/>
    <col min="12238" max="12238" width="25.5" style="85" customWidth="1"/>
    <col min="12239" max="12239" width="8.5" style="85" customWidth="1"/>
    <col min="12240" max="12240" width="9.5" style="85" customWidth="1"/>
    <col min="12241" max="12241" width="6.75" style="85" customWidth="1"/>
    <col min="12242" max="12242" width="22.25" style="85" customWidth="1"/>
    <col min="12243" max="12244" width="9.5" style="85" customWidth="1"/>
    <col min="12245" max="12245" width="7.375" style="85" customWidth="1"/>
    <col min="12246" max="12246" width="12.625" style="85" customWidth="1"/>
    <col min="12247" max="12493" width="9" style="85"/>
    <col min="12494" max="12494" width="25.5" style="85" customWidth="1"/>
    <col min="12495" max="12495" width="8.5" style="85" customWidth="1"/>
    <col min="12496" max="12496" width="9.5" style="85" customWidth="1"/>
    <col min="12497" max="12497" width="6.75" style="85" customWidth="1"/>
    <col min="12498" max="12498" width="22.25" style="85" customWidth="1"/>
    <col min="12499" max="12500" width="9.5" style="85" customWidth="1"/>
    <col min="12501" max="12501" width="7.375" style="85" customWidth="1"/>
    <col min="12502" max="12502" width="12.625" style="85" customWidth="1"/>
    <col min="12503" max="12749" width="9" style="85"/>
    <col min="12750" max="12750" width="25.5" style="85" customWidth="1"/>
    <col min="12751" max="12751" width="8.5" style="85" customWidth="1"/>
    <col min="12752" max="12752" width="9.5" style="85" customWidth="1"/>
    <col min="12753" max="12753" width="6.75" style="85" customWidth="1"/>
    <col min="12754" max="12754" width="22.25" style="85" customWidth="1"/>
    <col min="12755" max="12756" width="9.5" style="85" customWidth="1"/>
    <col min="12757" max="12757" width="7.375" style="85" customWidth="1"/>
    <col min="12758" max="12758" width="12.625" style="85" customWidth="1"/>
    <col min="12759" max="13005" width="9" style="85"/>
    <col min="13006" max="13006" width="25.5" style="85" customWidth="1"/>
    <col min="13007" max="13007" width="8.5" style="85" customWidth="1"/>
    <col min="13008" max="13008" width="9.5" style="85" customWidth="1"/>
    <col min="13009" max="13009" width="6.75" style="85" customWidth="1"/>
    <col min="13010" max="13010" width="22.25" style="85" customWidth="1"/>
    <col min="13011" max="13012" width="9.5" style="85" customWidth="1"/>
    <col min="13013" max="13013" width="7.375" style="85" customWidth="1"/>
    <col min="13014" max="13014" width="12.625" style="85" customWidth="1"/>
    <col min="13015" max="13261" width="9" style="85"/>
    <col min="13262" max="13262" width="25.5" style="85" customWidth="1"/>
    <col min="13263" max="13263" width="8.5" style="85" customWidth="1"/>
    <col min="13264" max="13264" width="9.5" style="85" customWidth="1"/>
    <col min="13265" max="13265" width="6.75" style="85" customWidth="1"/>
    <col min="13266" max="13266" width="22.25" style="85" customWidth="1"/>
    <col min="13267" max="13268" width="9.5" style="85" customWidth="1"/>
    <col min="13269" max="13269" width="7.375" style="85" customWidth="1"/>
    <col min="13270" max="13270" width="12.625" style="85" customWidth="1"/>
    <col min="13271" max="13517" width="9" style="85"/>
    <col min="13518" max="13518" width="25.5" style="85" customWidth="1"/>
    <col min="13519" max="13519" width="8.5" style="85" customWidth="1"/>
    <col min="13520" max="13520" width="9.5" style="85" customWidth="1"/>
    <col min="13521" max="13521" width="6.75" style="85" customWidth="1"/>
    <col min="13522" max="13522" width="22.25" style="85" customWidth="1"/>
    <col min="13523" max="13524" width="9.5" style="85" customWidth="1"/>
    <col min="13525" max="13525" width="7.375" style="85" customWidth="1"/>
    <col min="13526" max="13526" width="12.625" style="85" customWidth="1"/>
    <col min="13527" max="13773" width="9" style="85"/>
    <col min="13774" max="13774" width="25.5" style="85" customWidth="1"/>
    <col min="13775" max="13775" width="8.5" style="85" customWidth="1"/>
    <col min="13776" max="13776" width="9.5" style="85" customWidth="1"/>
    <col min="13777" max="13777" width="6.75" style="85" customWidth="1"/>
    <col min="13778" max="13778" width="22.25" style="85" customWidth="1"/>
    <col min="13779" max="13780" width="9.5" style="85" customWidth="1"/>
    <col min="13781" max="13781" width="7.375" style="85" customWidth="1"/>
    <col min="13782" max="13782" width="12.625" style="85" customWidth="1"/>
    <col min="13783" max="14029" width="9" style="85"/>
    <col min="14030" max="14030" width="25.5" style="85" customWidth="1"/>
    <col min="14031" max="14031" width="8.5" style="85" customWidth="1"/>
    <col min="14032" max="14032" width="9.5" style="85" customWidth="1"/>
    <col min="14033" max="14033" width="6.75" style="85" customWidth="1"/>
    <col min="14034" max="14034" width="22.25" style="85" customWidth="1"/>
    <col min="14035" max="14036" width="9.5" style="85" customWidth="1"/>
    <col min="14037" max="14037" width="7.375" style="85" customWidth="1"/>
    <col min="14038" max="14038" width="12.625" style="85" customWidth="1"/>
    <col min="14039" max="14285" width="9" style="85"/>
    <col min="14286" max="14286" width="25.5" style="85" customWidth="1"/>
    <col min="14287" max="14287" width="8.5" style="85" customWidth="1"/>
    <col min="14288" max="14288" width="9.5" style="85" customWidth="1"/>
    <col min="14289" max="14289" width="6.75" style="85" customWidth="1"/>
    <col min="14290" max="14290" width="22.25" style="85" customWidth="1"/>
    <col min="14291" max="14292" width="9.5" style="85" customWidth="1"/>
    <col min="14293" max="14293" width="7.375" style="85" customWidth="1"/>
    <col min="14294" max="14294" width="12.625" style="85" customWidth="1"/>
    <col min="14295" max="14541" width="9" style="85"/>
    <col min="14542" max="14542" width="25.5" style="85" customWidth="1"/>
    <col min="14543" max="14543" width="8.5" style="85" customWidth="1"/>
    <col min="14544" max="14544" width="9.5" style="85" customWidth="1"/>
    <col min="14545" max="14545" width="6.75" style="85" customWidth="1"/>
    <col min="14546" max="14546" width="22.25" style="85" customWidth="1"/>
    <col min="14547" max="14548" width="9.5" style="85" customWidth="1"/>
    <col min="14549" max="14549" width="7.375" style="85" customWidth="1"/>
    <col min="14550" max="14550" width="12.625" style="85" customWidth="1"/>
    <col min="14551" max="14797" width="9" style="85"/>
    <col min="14798" max="14798" width="25.5" style="85" customWidth="1"/>
    <col min="14799" max="14799" width="8.5" style="85" customWidth="1"/>
    <col min="14800" max="14800" width="9.5" style="85" customWidth="1"/>
    <col min="14801" max="14801" width="6.75" style="85" customWidth="1"/>
    <col min="14802" max="14802" width="22.25" style="85" customWidth="1"/>
    <col min="14803" max="14804" width="9.5" style="85" customWidth="1"/>
    <col min="14805" max="14805" width="7.375" style="85" customWidth="1"/>
    <col min="14806" max="14806" width="12.625" style="85" customWidth="1"/>
    <col min="14807" max="15053" width="9" style="85"/>
    <col min="15054" max="15054" width="25.5" style="85" customWidth="1"/>
    <col min="15055" max="15055" width="8.5" style="85" customWidth="1"/>
    <col min="15056" max="15056" width="9.5" style="85" customWidth="1"/>
    <col min="15057" max="15057" width="6.75" style="85" customWidth="1"/>
    <col min="15058" max="15058" width="22.25" style="85" customWidth="1"/>
    <col min="15059" max="15060" width="9.5" style="85" customWidth="1"/>
    <col min="15061" max="15061" width="7.375" style="85" customWidth="1"/>
    <col min="15062" max="15062" width="12.625" style="85" customWidth="1"/>
    <col min="15063" max="15309" width="9" style="85"/>
    <col min="15310" max="15310" width="25.5" style="85" customWidth="1"/>
    <col min="15311" max="15311" width="8.5" style="85" customWidth="1"/>
    <col min="15312" max="15312" width="9.5" style="85" customWidth="1"/>
    <col min="15313" max="15313" width="6.75" style="85" customWidth="1"/>
    <col min="15314" max="15314" width="22.25" style="85" customWidth="1"/>
    <col min="15315" max="15316" width="9.5" style="85" customWidth="1"/>
    <col min="15317" max="15317" width="7.375" style="85" customWidth="1"/>
    <col min="15318" max="15318" width="12.625" style="85" customWidth="1"/>
    <col min="15319" max="15565" width="9" style="85"/>
    <col min="15566" max="15566" width="25.5" style="85" customWidth="1"/>
    <col min="15567" max="15567" width="8.5" style="85" customWidth="1"/>
    <col min="15568" max="15568" width="9.5" style="85" customWidth="1"/>
    <col min="15569" max="15569" width="6.75" style="85" customWidth="1"/>
    <col min="15570" max="15570" width="22.25" style="85" customWidth="1"/>
    <col min="15571" max="15572" width="9.5" style="85" customWidth="1"/>
    <col min="15573" max="15573" width="7.375" style="85" customWidth="1"/>
    <col min="15574" max="15574" width="12.625" style="85" customWidth="1"/>
    <col min="15575" max="15821" width="9" style="85"/>
    <col min="15822" max="15822" width="25.5" style="85" customWidth="1"/>
    <col min="15823" max="15823" width="8.5" style="85" customWidth="1"/>
    <col min="15824" max="15824" width="9.5" style="85" customWidth="1"/>
    <col min="15825" max="15825" width="6.75" style="85" customWidth="1"/>
    <col min="15826" max="15826" width="22.25" style="85" customWidth="1"/>
    <col min="15827" max="15828" width="9.5" style="85" customWidth="1"/>
    <col min="15829" max="15829" width="7.375" style="85" customWidth="1"/>
    <col min="15830" max="15830" width="12.625" style="85" customWidth="1"/>
    <col min="15831" max="16077" width="9" style="85"/>
    <col min="16078" max="16078" width="25.5" style="85" customWidth="1"/>
    <col min="16079" max="16079" width="8.5" style="85" customWidth="1"/>
    <col min="16080" max="16080" width="9.5" style="85" customWidth="1"/>
    <col min="16081" max="16081" width="6.75" style="85" customWidth="1"/>
    <col min="16082" max="16082" width="22.25" style="85" customWidth="1"/>
    <col min="16083" max="16084" width="9.5" style="85" customWidth="1"/>
    <col min="16085" max="16085" width="7.375" style="85" customWidth="1"/>
    <col min="16086" max="16086" width="12.625" style="85" customWidth="1"/>
    <col min="16087" max="16384" width="9" style="85"/>
  </cols>
  <sheetData>
    <row r="1" ht="30" customHeight="1" spans="1:3">
      <c r="A1" s="122" t="s">
        <v>651</v>
      </c>
      <c r="B1" s="122"/>
      <c r="C1" s="122"/>
    </row>
    <row r="2" ht="30" customHeight="1" spans="1:3">
      <c r="A2" s="123" t="s">
        <v>30</v>
      </c>
      <c r="B2" s="123"/>
      <c r="C2" s="123"/>
    </row>
    <row r="3" ht="21" customHeight="1" spans="1:3">
      <c r="A3" s="124" t="s">
        <v>144</v>
      </c>
      <c r="B3" s="124" t="s">
        <v>31</v>
      </c>
      <c r="C3" s="124" t="s">
        <v>32</v>
      </c>
    </row>
    <row r="4" ht="21" customHeight="1" spans="1:3">
      <c r="A4" s="162"/>
      <c r="B4" s="133" t="s">
        <v>652</v>
      </c>
      <c r="C4" s="127">
        <v>1064367.68</v>
      </c>
    </row>
    <row r="5" ht="21" customHeight="1" spans="1:3">
      <c r="A5" s="137">
        <v>201</v>
      </c>
      <c r="B5" s="136" t="s">
        <v>88</v>
      </c>
      <c r="C5" s="91">
        <v>62959.71</v>
      </c>
    </row>
    <row r="6" ht="21" customHeight="1" spans="1:3">
      <c r="A6" s="137">
        <v>20101</v>
      </c>
      <c r="B6" s="136" t="s">
        <v>145</v>
      </c>
      <c r="C6" s="91">
        <v>1914.84</v>
      </c>
    </row>
    <row r="7" ht="21" customHeight="1" spans="1:3">
      <c r="A7" s="137">
        <v>2010101</v>
      </c>
      <c r="B7" s="137" t="s">
        <v>146</v>
      </c>
      <c r="C7" s="91">
        <v>1025</v>
      </c>
    </row>
    <row r="8" ht="21" customHeight="1" spans="1:3">
      <c r="A8" s="137">
        <v>2010102</v>
      </c>
      <c r="B8" s="137" t="s">
        <v>147</v>
      </c>
      <c r="C8" s="91">
        <v>8</v>
      </c>
    </row>
    <row r="9" ht="21" customHeight="1" spans="1:3">
      <c r="A9" s="137">
        <v>2010104</v>
      </c>
      <c r="B9" s="137" t="s">
        <v>148</v>
      </c>
      <c r="C9" s="91">
        <v>102</v>
      </c>
    </row>
    <row r="10" ht="21" customHeight="1" spans="1:3">
      <c r="A10" s="137">
        <v>2010105</v>
      </c>
      <c r="B10" s="137" t="s">
        <v>149</v>
      </c>
      <c r="C10" s="91">
        <v>26</v>
      </c>
    </row>
    <row r="11" ht="21" customHeight="1" spans="1:3">
      <c r="A11" s="137">
        <v>2010106</v>
      </c>
      <c r="B11" s="137" t="s">
        <v>150</v>
      </c>
      <c r="C11" s="91">
        <v>38</v>
      </c>
    </row>
    <row r="12" ht="21" customHeight="1" spans="1:3">
      <c r="A12" s="137">
        <v>2010107</v>
      </c>
      <c r="B12" s="137" t="s">
        <v>151</v>
      </c>
      <c r="C12" s="91">
        <v>107</v>
      </c>
    </row>
    <row r="13" ht="21" customHeight="1" spans="1:3">
      <c r="A13" s="137">
        <v>2010108</v>
      </c>
      <c r="B13" s="137" t="s">
        <v>152</v>
      </c>
      <c r="C13" s="91">
        <v>516.01</v>
      </c>
    </row>
    <row r="14" ht="21" customHeight="1" spans="1:3">
      <c r="A14" s="137">
        <v>2010150</v>
      </c>
      <c r="B14" s="137" t="s">
        <v>153</v>
      </c>
      <c r="C14" s="91">
        <v>93</v>
      </c>
    </row>
    <row r="15" ht="21" customHeight="1" spans="1:3">
      <c r="A15" s="137">
        <v>2010199</v>
      </c>
      <c r="B15" s="137" t="s">
        <v>154</v>
      </c>
      <c r="C15" s="91">
        <v>-0.17</v>
      </c>
    </row>
    <row r="16" ht="21" customHeight="1" spans="1:3">
      <c r="A16" s="137">
        <v>20102</v>
      </c>
      <c r="B16" s="136" t="s">
        <v>155</v>
      </c>
      <c r="C16" s="91">
        <v>1459.05</v>
      </c>
    </row>
    <row r="17" ht="21" customHeight="1" spans="1:3">
      <c r="A17" s="137">
        <v>2010201</v>
      </c>
      <c r="B17" s="137" t="s">
        <v>146</v>
      </c>
      <c r="C17" s="91">
        <v>871</v>
      </c>
    </row>
    <row r="18" ht="21" customHeight="1" spans="1:3">
      <c r="A18" s="137">
        <v>2010202</v>
      </c>
      <c r="B18" s="137" t="s">
        <v>147</v>
      </c>
      <c r="C18" s="91">
        <v>208.15</v>
      </c>
    </row>
    <row r="19" ht="21" customHeight="1" spans="1:3">
      <c r="A19" s="137">
        <v>2010204</v>
      </c>
      <c r="B19" s="137" t="s">
        <v>156</v>
      </c>
      <c r="C19" s="91">
        <v>27</v>
      </c>
    </row>
    <row r="20" ht="21" customHeight="1" spans="1:3">
      <c r="A20" s="137">
        <v>2010206</v>
      </c>
      <c r="B20" s="137" t="s">
        <v>157</v>
      </c>
      <c r="C20" s="91">
        <v>263.9</v>
      </c>
    </row>
    <row r="21" ht="21" customHeight="1" spans="1:3">
      <c r="A21" s="137">
        <v>2010250</v>
      </c>
      <c r="B21" s="137" t="s">
        <v>153</v>
      </c>
      <c r="C21" s="91">
        <v>89</v>
      </c>
    </row>
    <row r="22" ht="21" customHeight="1" spans="1:3">
      <c r="A22" s="137">
        <v>20103</v>
      </c>
      <c r="B22" s="136" t="s">
        <v>158</v>
      </c>
      <c r="C22" s="91">
        <v>26283.22</v>
      </c>
    </row>
    <row r="23" ht="21" customHeight="1" spans="1:3">
      <c r="A23" s="137">
        <v>2010301</v>
      </c>
      <c r="B23" s="137" t="s">
        <v>146</v>
      </c>
      <c r="C23" s="91">
        <v>12215.45</v>
      </c>
    </row>
    <row r="24" ht="21" customHeight="1" spans="1:3">
      <c r="A24" s="137">
        <v>2010302</v>
      </c>
      <c r="B24" s="137" t="s">
        <v>147</v>
      </c>
      <c r="C24" s="91">
        <v>11543.56</v>
      </c>
    </row>
    <row r="25" ht="21" customHeight="1" spans="1:3">
      <c r="A25" s="137">
        <v>2010308</v>
      </c>
      <c r="B25" s="137" t="s">
        <v>159</v>
      </c>
      <c r="C25" s="91">
        <v>683</v>
      </c>
    </row>
    <row r="26" ht="21" customHeight="1" spans="1:3">
      <c r="A26" s="137">
        <v>2010350</v>
      </c>
      <c r="B26" s="137" t="s">
        <v>153</v>
      </c>
      <c r="C26" s="91">
        <v>1498</v>
      </c>
    </row>
    <row r="27" ht="21" customHeight="1" spans="1:3">
      <c r="A27" s="137">
        <v>2010399</v>
      </c>
      <c r="B27" s="137" t="s">
        <v>160</v>
      </c>
      <c r="C27" s="91">
        <v>343.22</v>
      </c>
    </row>
    <row r="28" ht="21" customHeight="1" spans="1:3">
      <c r="A28" s="137">
        <v>20104</v>
      </c>
      <c r="B28" s="136" t="s">
        <v>161</v>
      </c>
      <c r="C28" s="91">
        <v>1549</v>
      </c>
    </row>
    <row r="29" ht="21" customHeight="1" spans="1:3">
      <c r="A29" s="137">
        <v>2010401</v>
      </c>
      <c r="B29" s="137" t="s">
        <v>146</v>
      </c>
      <c r="C29" s="91">
        <v>534</v>
      </c>
    </row>
    <row r="30" ht="21" customHeight="1" spans="1:3">
      <c r="A30" s="137">
        <v>2010408</v>
      </c>
      <c r="B30" s="137" t="s">
        <v>162</v>
      </c>
      <c r="C30" s="91">
        <v>1</v>
      </c>
    </row>
    <row r="31" ht="21" customHeight="1" spans="1:3">
      <c r="A31" s="137">
        <v>2010450</v>
      </c>
      <c r="B31" s="137" t="s">
        <v>153</v>
      </c>
      <c r="C31" s="91">
        <v>128</v>
      </c>
    </row>
    <row r="32" ht="21" customHeight="1" spans="1:3">
      <c r="A32" s="137">
        <v>2010499</v>
      </c>
      <c r="B32" s="137" t="s">
        <v>163</v>
      </c>
      <c r="C32" s="91">
        <v>886</v>
      </c>
    </row>
    <row r="33" ht="21" customHeight="1" spans="1:3">
      <c r="A33" s="137">
        <v>20105</v>
      </c>
      <c r="B33" s="136" t="s">
        <v>164</v>
      </c>
      <c r="C33" s="91">
        <v>1394.57</v>
      </c>
    </row>
    <row r="34" ht="21" customHeight="1" spans="1:3">
      <c r="A34" s="137">
        <v>2010501</v>
      </c>
      <c r="B34" s="137" t="s">
        <v>146</v>
      </c>
      <c r="C34" s="91">
        <v>400</v>
      </c>
    </row>
    <row r="35" ht="21" customHeight="1" spans="1:3">
      <c r="A35" s="137">
        <v>2010502</v>
      </c>
      <c r="B35" s="137" t="s">
        <v>147</v>
      </c>
      <c r="C35" s="91">
        <v>175.66</v>
      </c>
    </row>
    <row r="36" ht="21" customHeight="1" spans="1:3">
      <c r="A36" s="137">
        <v>2010504</v>
      </c>
      <c r="B36" s="137" t="s">
        <v>165</v>
      </c>
      <c r="C36" s="91">
        <v>279.71</v>
      </c>
    </row>
    <row r="37" ht="21" customHeight="1" spans="1:3">
      <c r="A37" s="137">
        <v>2010505</v>
      </c>
      <c r="B37" s="137" t="s">
        <v>166</v>
      </c>
      <c r="C37" s="91">
        <v>58.93</v>
      </c>
    </row>
    <row r="38" ht="21" customHeight="1" spans="1:3">
      <c r="A38" s="137">
        <v>2010507</v>
      </c>
      <c r="B38" s="137" t="s">
        <v>167</v>
      </c>
      <c r="C38" s="91">
        <v>364.27</v>
      </c>
    </row>
    <row r="39" ht="21" customHeight="1" spans="1:3">
      <c r="A39" s="137">
        <v>2010508</v>
      </c>
      <c r="B39" s="137" t="s">
        <v>168</v>
      </c>
      <c r="C39" s="91">
        <v>36</v>
      </c>
    </row>
    <row r="40" ht="21" customHeight="1" spans="1:3">
      <c r="A40" s="137">
        <v>2010550</v>
      </c>
      <c r="B40" s="137" t="s">
        <v>153</v>
      </c>
      <c r="C40" s="91">
        <v>80</v>
      </c>
    </row>
    <row r="41" ht="21" customHeight="1" spans="1:3">
      <c r="A41" s="137">
        <v>20106</v>
      </c>
      <c r="B41" s="136" t="s">
        <v>169</v>
      </c>
      <c r="C41" s="91">
        <v>1877</v>
      </c>
    </row>
    <row r="42" ht="21" customHeight="1" spans="1:3">
      <c r="A42" s="137">
        <v>2010601</v>
      </c>
      <c r="B42" s="137" t="s">
        <v>146</v>
      </c>
      <c r="C42" s="91">
        <v>975</v>
      </c>
    </row>
    <row r="43" ht="21" customHeight="1" spans="1:3">
      <c r="A43" s="137">
        <v>2010602</v>
      </c>
      <c r="B43" s="137" t="s">
        <v>147</v>
      </c>
      <c r="C43" s="91">
        <v>533</v>
      </c>
    </row>
    <row r="44" ht="21" customHeight="1" spans="1:3">
      <c r="A44" s="137">
        <v>2010650</v>
      </c>
      <c r="B44" s="137" t="s">
        <v>153</v>
      </c>
      <c r="C44" s="91">
        <v>365</v>
      </c>
    </row>
    <row r="45" ht="21" customHeight="1" spans="1:3">
      <c r="A45" s="137">
        <v>2010699</v>
      </c>
      <c r="B45" s="137" t="s">
        <v>170</v>
      </c>
      <c r="C45" s="91">
        <v>4</v>
      </c>
    </row>
    <row r="46" ht="21" customHeight="1" spans="1:3">
      <c r="A46" s="137">
        <v>20107</v>
      </c>
      <c r="B46" s="136" t="s">
        <v>171</v>
      </c>
      <c r="C46" s="91">
        <v>7455</v>
      </c>
    </row>
    <row r="47" ht="21" customHeight="1" spans="1:3">
      <c r="A47" s="137">
        <v>2010701</v>
      </c>
      <c r="B47" s="137" t="s">
        <v>146</v>
      </c>
      <c r="C47" s="91">
        <v>2794</v>
      </c>
    </row>
    <row r="48" ht="21" customHeight="1" spans="1:3">
      <c r="A48" s="137">
        <v>2010702</v>
      </c>
      <c r="B48" s="137" t="s">
        <v>147</v>
      </c>
      <c r="C48" s="91">
        <v>4661</v>
      </c>
    </row>
    <row r="49" ht="21" customHeight="1" spans="1:3">
      <c r="A49" s="137">
        <v>20108</v>
      </c>
      <c r="B49" s="136" t="s">
        <v>172</v>
      </c>
      <c r="C49" s="91">
        <v>626</v>
      </c>
    </row>
    <row r="50" ht="21" customHeight="1" spans="1:3">
      <c r="A50" s="137">
        <v>2010801</v>
      </c>
      <c r="B50" s="137" t="s">
        <v>146</v>
      </c>
      <c r="C50" s="91">
        <v>1</v>
      </c>
    </row>
    <row r="51" ht="21" customHeight="1" spans="1:3">
      <c r="A51" s="137">
        <v>2010802</v>
      </c>
      <c r="B51" s="137" t="s">
        <v>147</v>
      </c>
      <c r="C51" s="91">
        <v>2</v>
      </c>
    </row>
    <row r="52" ht="21" customHeight="1" spans="1:3">
      <c r="A52" s="137">
        <v>2010899</v>
      </c>
      <c r="B52" s="137" t="s">
        <v>173</v>
      </c>
      <c r="C52" s="91">
        <v>623</v>
      </c>
    </row>
    <row r="53" ht="21" customHeight="1" spans="1:3">
      <c r="A53" s="137">
        <v>20111</v>
      </c>
      <c r="B53" s="136" t="s">
        <v>174</v>
      </c>
      <c r="C53" s="91">
        <v>3555.76</v>
      </c>
    </row>
    <row r="54" ht="21" customHeight="1" spans="1:3">
      <c r="A54" s="137">
        <v>2011101</v>
      </c>
      <c r="B54" s="137" t="s">
        <v>146</v>
      </c>
      <c r="C54" s="91">
        <v>2521</v>
      </c>
    </row>
    <row r="55" ht="21" customHeight="1" spans="1:3">
      <c r="A55" s="137">
        <v>2011102</v>
      </c>
      <c r="B55" s="137" t="s">
        <v>147</v>
      </c>
      <c r="C55" s="91">
        <v>967.76</v>
      </c>
    </row>
    <row r="56" ht="21" customHeight="1" spans="1:3">
      <c r="A56" s="137">
        <v>2011150</v>
      </c>
      <c r="B56" s="137" t="s">
        <v>153</v>
      </c>
      <c r="C56" s="91">
        <v>67</v>
      </c>
    </row>
    <row r="57" ht="21" customHeight="1" spans="1:3">
      <c r="A57" s="137">
        <v>20113</v>
      </c>
      <c r="B57" s="136" t="s">
        <v>175</v>
      </c>
      <c r="C57" s="91">
        <v>1029</v>
      </c>
    </row>
    <row r="58" ht="21" customHeight="1" spans="1:3">
      <c r="A58" s="137">
        <v>2011301</v>
      </c>
      <c r="B58" s="137" t="s">
        <v>146</v>
      </c>
      <c r="C58" s="91">
        <v>431</v>
      </c>
    </row>
    <row r="59" ht="21" customHeight="1" spans="1:3">
      <c r="A59" s="137">
        <v>2011302</v>
      </c>
      <c r="B59" s="137" t="s">
        <v>147</v>
      </c>
      <c r="C59" s="91">
        <v>8</v>
      </c>
    </row>
    <row r="60" ht="21" customHeight="1" spans="1:3">
      <c r="A60" s="137">
        <v>2011307</v>
      </c>
      <c r="B60" s="137" t="s">
        <v>176</v>
      </c>
      <c r="C60" s="91">
        <v>145</v>
      </c>
    </row>
    <row r="61" ht="21" customHeight="1" spans="1:3">
      <c r="A61" s="137">
        <v>2011308</v>
      </c>
      <c r="B61" s="137" t="s">
        <v>177</v>
      </c>
      <c r="C61" s="91">
        <v>197</v>
      </c>
    </row>
    <row r="62" ht="21" customHeight="1" spans="1:3">
      <c r="A62" s="137">
        <v>2011350</v>
      </c>
      <c r="B62" s="137" t="s">
        <v>153</v>
      </c>
      <c r="C62" s="91">
        <v>248</v>
      </c>
    </row>
    <row r="63" ht="21" customHeight="1" spans="1:3">
      <c r="A63" s="137">
        <v>20123</v>
      </c>
      <c r="B63" s="136" t="s">
        <v>178</v>
      </c>
      <c r="C63" s="91">
        <v>61</v>
      </c>
    </row>
    <row r="64" ht="21" customHeight="1" spans="1:3">
      <c r="A64" s="137">
        <v>2012304</v>
      </c>
      <c r="B64" s="137" t="s">
        <v>179</v>
      </c>
      <c r="C64" s="91">
        <v>61</v>
      </c>
    </row>
    <row r="65" ht="21" customHeight="1" spans="1:3">
      <c r="A65" s="137">
        <v>20126</v>
      </c>
      <c r="B65" s="136" t="s">
        <v>180</v>
      </c>
      <c r="C65" s="91">
        <v>461</v>
      </c>
    </row>
    <row r="66" ht="21" customHeight="1" spans="1:3">
      <c r="A66" s="137">
        <v>2012601</v>
      </c>
      <c r="B66" s="137" t="s">
        <v>146</v>
      </c>
      <c r="C66" s="91">
        <v>208</v>
      </c>
    </row>
    <row r="67" ht="21" customHeight="1" spans="1:3">
      <c r="A67" s="137">
        <v>2012604</v>
      </c>
      <c r="B67" s="137" t="s">
        <v>181</v>
      </c>
      <c r="C67" s="91">
        <v>253</v>
      </c>
    </row>
    <row r="68" ht="21" customHeight="1" spans="1:3">
      <c r="A68" s="137">
        <v>20128</v>
      </c>
      <c r="B68" s="136" t="s">
        <v>182</v>
      </c>
      <c r="C68" s="91">
        <v>708</v>
      </c>
    </row>
    <row r="69" ht="21" customHeight="1" spans="1:3">
      <c r="A69" s="137">
        <v>2012801</v>
      </c>
      <c r="B69" s="137" t="s">
        <v>146</v>
      </c>
      <c r="C69" s="91">
        <v>324</v>
      </c>
    </row>
    <row r="70" ht="21" customHeight="1" spans="1:3">
      <c r="A70" s="137">
        <v>2012802</v>
      </c>
      <c r="B70" s="137" t="s">
        <v>147</v>
      </c>
      <c r="C70" s="91">
        <v>286</v>
      </c>
    </row>
    <row r="71" ht="21" customHeight="1" spans="1:3">
      <c r="A71" s="137">
        <v>2012850</v>
      </c>
      <c r="B71" s="137" t="s">
        <v>153</v>
      </c>
      <c r="C71" s="91">
        <v>98</v>
      </c>
    </row>
    <row r="72" ht="21" customHeight="1" spans="1:3">
      <c r="A72" s="137">
        <v>20129</v>
      </c>
      <c r="B72" s="136" t="s">
        <v>183</v>
      </c>
      <c r="C72" s="91">
        <v>1666.16</v>
      </c>
    </row>
    <row r="73" ht="21" customHeight="1" spans="1:3">
      <c r="A73" s="137">
        <v>2012901</v>
      </c>
      <c r="B73" s="137" t="s">
        <v>146</v>
      </c>
      <c r="C73" s="91">
        <v>751</v>
      </c>
    </row>
    <row r="74" ht="21" customHeight="1" spans="1:3">
      <c r="A74" s="137">
        <v>2012902</v>
      </c>
      <c r="B74" s="137" t="s">
        <v>147</v>
      </c>
      <c r="C74" s="91">
        <v>345.26</v>
      </c>
    </row>
    <row r="75" ht="21" customHeight="1" spans="1:3">
      <c r="A75" s="137">
        <v>2012950</v>
      </c>
      <c r="B75" s="137" t="s">
        <v>153</v>
      </c>
      <c r="C75" s="91">
        <v>159</v>
      </c>
    </row>
    <row r="76" ht="21" customHeight="1" spans="1:3">
      <c r="A76" s="137">
        <v>2012999</v>
      </c>
      <c r="B76" s="137" t="s">
        <v>184</v>
      </c>
      <c r="C76" s="91">
        <v>410.9</v>
      </c>
    </row>
    <row r="77" ht="21" customHeight="1" spans="1:3">
      <c r="A77" s="137">
        <v>20131</v>
      </c>
      <c r="B77" s="136" t="s">
        <v>185</v>
      </c>
      <c r="C77" s="91">
        <v>6028.84</v>
      </c>
    </row>
    <row r="78" ht="21" customHeight="1" spans="1:3">
      <c r="A78" s="137">
        <v>2013101</v>
      </c>
      <c r="B78" s="137" t="s">
        <v>146</v>
      </c>
      <c r="C78" s="91">
        <v>1812</v>
      </c>
    </row>
    <row r="79" ht="21" customHeight="1" spans="1:3">
      <c r="A79" s="137">
        <v>2013102</v>
      </c>
      <c r="B79" s="137" t="s">
        <v>147</v>
      </c>
      <c r="C79" s="91">
        <v>3999.84</v>
      </c>
    </row>
    <row r="80" ht="21" customHeight="1" spans="1:3">
      <c r="A80" s="137">
        <v>2013150</v>
      </c>
      <c r="B80" s="137" t="s">
        <v>153</v>
      </c>
      <c r="C80" s="91">
        <v>217</v>
      </c>
    </row>
    <row r="81" ht="21" customHeight="1" spans="1:3">
      <c r="A81" s="137">
        <v>20132</v>
      </c>
      <c r="B81" s="136" t="s">
        <v>186</v>
      </c>
      <c r="C81" s="91">
        <v>3265.26</v>
      </c>
    </row>
    <row r="82" ht="21" customHeight="1" spans="1:3">
      <c r="A82" s="137">
        <v>2013201</v>
      </c>
      <c r="B82" s="137" t="s">
        <v>146</v>
      </c>
      <c r="C82" s="91">
        <v>700.93</v>
      </c>
    </row>
    <row r="83" ht="21" customHeight="1" spans="1:3">
      <c r="A83" s="137">
        <v>2013202</v>
      </c>
      <c r="B83" s="137" t="s">
        <v>147</v>
      </c>
      <c r="C83" s="91">
        <v>2495.44</v>
      </c>
    </row>
    <row r="84" ht="21" customHeight="1" spans="1:3">
      <c r="A84" s="137">
        <v>2013250</v>
      </c>
      <c r="B84" s="137" t="s">
        <v>153</v>
      </c>
      <c r="C84" s="91">
        <v>69</v>
      </c>
    </row>
    <row r="85" ht="21" customHeight="1" spans="1:3">
      <c r="A85" s="137">
        <v>2013299</v>
      </c>
      <c r="B85" s="137" t="s">
        <v>187</v>
      </c>
      <c r="C85" s="91">
        <v>-0.11</v>
      </c>
    </row>
    <row r="86" ht="21" customHeight="1" spans="1:3">
      <c r="A86" s="137">
        <v>20133</v>
      </c>
      <c r="B86" s="136" t="s">
        <v>188</v>
      </c>
      <c r="C86" s="91">
        <v>1890</v>
      </c>
    </row>
    <row r="87" ht="21" customHeight="1" spans="1:3">
      <c r="A87" s="137">
        <v>2013301</v>
      </c>
      <c r="B87" s="137" t="s">
        <v>146</v>
      </c>
      <c r="C87" s="91">
        <v>370</v>
      </c>
    </row>
    <row r="88" ht="21" customHeight="1" spans="1:3">
      <c r="A88" s="137">
        <v>2013302</v>
      </c>
      <c r="B88" s="137" t="s">
        <v>147</v>
      </c>
      <c r="C88" s="91">
        <v>1423</v>
      </c>
    </row>
    <row r="89" ht="21" customHeight="1" spans="1:3">
      <c r="A89" s="137">
        <v>2013350</v>
      </c>
      <c r="B89" s="137" t="s">
        <v>153</v>
      </c>
      <c r="C89" s="91">
        <v>97</v>
      </c>
    </row>
    <row r="90" ht="21" customHeight="1" spans="1:3">
      <c r="A90" s="137">
        <v>20134</v>
      </c>
      <c r="B90" s="136" t="s">
        <v>189</v>
      </c>
      <c r="C90" s="91">
        <v>753</v>
      </c>
    </row>
    <row r="91" ht="21" customHeight="1" spans="1:3">
      <c r="A91" s="137">
        <v>2013401</v>
      </c>
      <c r="B91" s="137" t="s">
        <v>146</v>
      </c>
      <c r="C91" s="91">
        <v>294</v>
      </c>
    </row>
    <row r="92" ht="21" customHeight="1" spans="1:3">
      <c r="A92" s="137">
        <v>2013402</v>
      </c>
      <c r="B92" s="137" t="s">
        <v>147</v>
      </c>
      <c r="C92" s="91">
        <v>171</v>
      </c>
    </row>
    <row r="93" ht="21" customHeight="1" spans="1:3">
      <c r="A93" s="137">
        <v>2013404</v>
      </c>
      <c r="B93" s="137" t="s">
        <v>190</v>
      </c>
      <c r="C93" s="91">
        <v>20</v>
      </c>
    </row>
    <row r="94" ht="21" customHeight="1" spans="1:3">
      <c r="A94" s="137">
        <v>2013450</v>
      </c>
      <c r="B94" s="137" t="s">
        <v>153</v>
      </c>
      <c r="C94" s="91">
        <v>190</v>
      </c>
    </row>
    <row r="95" ht="21" customHeight="1" spans="1:3">
      <c r="A95" s="137">
        <v>2013499</v>
      </c>
      <c r="B95" s="137" t="s">
        <v>191</v>
      </c>
      <c r="C95" s="91">
        <v>78</v>
      </c>
    </row>
    <row r="96" ht="21" customHeight="1" spans="1:3">
      <c r="A96" s="137">
        <v>20136</v>
      </c>
      <c r="B96" s="136" t="s">
        <v>192</v>
      </c>
      <c r="C96" s="91">
        <v>10</v>
      </c>
    </row>
    <row r="97" ht="21" customHeight="1" spans="1:3">
      <c r="A97" s="137">
        <v>2013699</v>
      </c>
      <c r="B97" s="137" t="s">
        <v>193</v>
      </c>
      <c r="C97" s="91">
        <v>10</v>
      </c>
    </row>
    <row r="98" ht="21" customHeight="1" spans="1:3">
      <c r="A98" s="137">
        <v>20137</v>
      </c>
      <c r="B98" s="136" t="s">
        <v>194</v>
      </c>
      <c r="C98" s="91">
        <v>260</v>
      </c>
    </row>
    <row r="99" ht="21" customHeight="1" spans="1:3">
      <c r="A99" s="137">
        <v>2013701</v>
      </c>
      <c r="B99" s="137" t="s">
        <v>146</v>
      </c>
      <c r="C99" s="91">
        <v>64</v>
      </c>
    </row>
    <row r="100" ht="21" customHeight="1" spans="1:3">
      <c r="A100" s="137">
        <v>2013702</v>
      </c>
      <c r="B100" s="137" t="s">
        <v>147</v>
      </c>
      <c r="C100" s="91">
        <v>89</v>
      </c>
    </row>
    <row r="101" ht="21" customHeight="1" spans="1:3">
      <c r="A101" s="137">
        <v>2013750</v>
      </c>
      <c r="B101" s="137" t="s">
        <v>153</v>
      </c>
      <c r="C101" s="91">
        <v>107</v>
      </c>
    </row>
    <row r="102" ht="21" customHeight="1" spans="1:3">
      <c r="A102" s="137">
        <v>20138</v>
      </c>
      <c r="B102" s="136" t="s">
        <v>195</v>
      </c>
      <c r="C102" s="91">
        <v>545</v>
      </c>
    </row>
    <row r="103" ht="21" customHeight="1" spans="1:3">
      <c r="A103" s="137">
        <v>2013802</v>
      </c>
      <c r="B103" s="137" t="s">
        <v>147</v>
      </c>
      <c r="C103" s="91">
        <v>94</v>
      </c>
    </row>
    <row r="104" ht="21" customHeight="1" spans="1:3">
      <c r="A104" s="137">
        <v>2013804</v>
      </c>
      <c r="B104" s="137" t="s">
        <v>196</v>
      </c>
      <c r="C104" s="91">
        <v>58</v>
      </c>
    </row>
    <row r="105" ht="21" customHeight="1" spans="1:3">
      <c r="A105" s="137">
        <v>2013810</v>
      </c>
      <c r="B105" s="137" t="s">
        <v>197</v>
      </c>
      <c r="C105" s="91">
        <v>6</v>
      </c>
    </row>
    <row r="106" ht="21" customHeight="1" spans="1:3">
      <c r="A106" s="137">
        <v>2013816</v>
      </c>
      <c r="B106" s="137" t="s">
        <v>198</v>
      </c>
      <c r="C106" s="91">
        <v>257</v>
      </c>
    </row>
    <row r="107" ht="21" customHeight="1" spans="1:3">
      <c r="A107" s="137">
        <v>2013899</v>
      </c>
      <c r="B107" s="137" t="s">
        <v>199</v>
      </c>
      <c r="C107" s="91">
        <v>130</v>
      </c>
    </row>
    <row r="108" ht="21" customHeight="1" spans="1:3">
      <c r="A108" s="137">
        <v>20199</v>
      </c>
      <c r="B108" s="136" t="s">
        <v>200</v>
      </c>
      <c r="C108" s="91">
        <v>168</v>
      </c>
    </row>
    <row r="109" ht="21" customHeight="1" spans="1:3">
      <c r="A109" s="137">
        <v>2019999</v>
      </c>
      <c r="B109" s="137" t="s">
        <v>201</v>
      </c>
      <c r="C109" s="91">
        <v>168</v>
      </c>
    </row>
    <row r="110" ht="21" customHeight="1" spans="1:3">
      <c r="A110" s="137">
        <v>203</v>
      </c>
      <c r="B110" s="136" t="s">
        <v>92</v>
      </c>
      <c r="C110" s="91">
        <v>4176</v>
      </c>
    </row>
    <row r="111" ht="21" customHeight="1" spans="1:3">
      <c r="A111" s="137">
        <v>20306</v>
      </c>
      <c r="B111" s="136" t="s">
        <v>202</v>
      </c>
      <c r="C111" s="91">
        <v>4176</v>
      </c>
    </row>
    <row r="112" ht="21" customHeight="1" spans="1:3">
      <c r="A112" s="137">
        <v>2030603</v>
      </c>
      <c r="B112" s="137" t="s">
        <v>203</v>
      </c>
      <c r="C112" s="91">
        <v>2105</v>
      </c>
    </row>
    <row r="113" ht="21" customHeight="1" spans="1:3">
      <c r="A113" s="137">
        <v>2030607</v>
      </c>
      <c r="B113" s="137" t="s">
        <v>204</v>
      </c>
      <c r="C113" s="91">
        <v>863</v>
      </c>
    </row>
    <row r="114" ht="21" customHeight="1" spans="1:3">
      <c r="A114" s="137">
        <v>2030699</v>
      </c>
      <c r="B114" s="137" t="s">
        <v>205</v>
      </c>
      <c r="C114" s="91">
        <v>1208</v>
      </c>
    </row>
    <row r="115" ht="21" customHeight="1" spans="1:3">
      <c r="A115" s="137">
        <v>204</v>
      </c>
      <c r="B115" s="136" t="s">
        <v>94</v>
      </c>
      <c r="C115" s="91">
        <v>76791.47</v>
      </c>
    </row>
    <row r="116" ht="21" customHeight="1" spans="1:3">
      <c r="A116" s="137">
        <v>20402</v>
      </c>
      <c r="B116" s="136" t="s">
        <v>206</v>
      </c>
      <c r="C116" s="91">
        <v>74668.4</v>
      </c>
    </row>
    <row r="117" ht="21" customHeight="1" spans="1:3">
      <c r="A117" s="137">
        <v>2040201</v>
      </c>
      <c r="B117" s="137" t="s">
        <v>146</v>
      </c>
      <c r="C117" s="91">
        <v>43940</v>
      </c>
    </row>
    <row r="118" ht="21" customHeight="1" spans="1:3">
      <c r="A118" s="137">
        <v>2040202</v>
      </c>
      <c r="B118" s="137" t="s">
        <v>147</v>
      </c>
      <c r="C118" s="91">
        <v>4065</v>
      </c>
    </row>
    <row r="119" ht="21" customHeight="1" spans="1:3">
      <c r="A119" s="137">
        <v>2040299</v>
      </c>
      <c r="B119" s="137" t="s">
        <v>207</v>
      </c>
      <c r="C119" s="91">
        <v>26663.4</v>
      </c>
    </row>
    <row r="120" ht="21" customHeight="1" spans="1:3">
      <c r="A120" s="137">
        <v>20404</v>
      </c>
      <c r="B120" s="136" t="s">
        <v>208</v>
      </c>
      <c r="C120" s="91">
        <v>130</v>
      </c>
    </row>
    <row r="121" ht="21" customHeight="1" spans="1:3">
      <c r="A121" s="137">
        <v>2040402</v>
      </c>
      <c r="B121" s="137" t="s">
        <v>147</v>
      </c>
      <c r="C121" s="91">
        <v>130</v>
      </c>
    </row>
    <row r="122" ht="21" customHeight="1" spans="1:3">
      <c r="A122" s="137">
        <v>20406</v>
      </c>
      <c r="B122" s="136" t="s">
        <v>209</v>
      </c>
      <c r="C122" s="91">
        <v>1751.92</v>
      </c>
    </row>
    <row r="123" ht="21" customHeight="1" spans="1:3">
      <c r="A123" s="137">
        <v>2040601</v>
      </c>
      <c r="B123" s="137" t="s">
        <v>146</v>
      </c>
      <c r="C123" s="91">
        <v>741.3</v>
      </c>
    </row>
    <row r="124" ht="21" customHeight="1" spans="1:3">
      <c r="A124" s="137">
        <v>2040602</v>
      </c>
      <c r="B124" s="137" t="s">
        <v>147</v>
      </c>
      <c r="C124" s="91">
        <v>433.62</v>
      </c>
    </row>
    <row r="125" ht="21" customHeight="1" spans="1:3">
      <c r="A125" s="137">
        <v>2040604</v>
      </c>
      <c r="B125" s="137" t="s">
        <v>210</v>
      </c>
      <c r="C125" s="91">
        <v>251</v>
      </c>
    </row>
    <row r="126" ht="21" customHeight="1" spans="1:3">
      <c r="A126" s="137">
        <v>2040607</v>
      </c>
      <c r="B126" s="137" t="s">
        <v>211</v>
      </c>
      <c r="C126" s="91">
        <v>250</v>
      </c>
    </row>
    <row r="127" ht="21" customHeight="1" spans="1:3">
      <c r="A127" s="137">
        <v>2040610</v>
      </c>
      <c r="B127" s="137" t="s">
        <v>212</v>
      </c>
      <c r="C127" s="91">
        <v>12</v>
      </c>
    </row>
    <row r="128" ht="21" customHeight="1" spans="1:3">
      <c r="A128" s="137">
        <v>2040612</v>
      </c>
      <c r="B128" s="137" t="s">
        <v>213</v>
      </c>
      <c r="C128" s="91">
        <v>4</v>
      </c>
    </row>
    <row r="129" ht="21" customHeight="1" spans="1:3">
      <c r="A129" s="137">
        <v>2040650</v>
      </c>
      <c r="B129" s="137" t="s">
        <v>153</v>
      </c>
      <c r="C129" s="91">
        <v>60</v>
      </c>
    </row>
    <row r="130" ht="21" customHeight="1" spans="1:3">
      <c r="A130" s="137">
        <v>20499</v>
      </c>
      <c r="B130" s="136" t="s">
        <v>214</v>
      </c>
      <c r="C130" s="91">
        <v>241.15</v>
      </c>
    </row>
    <row r="131" ht="21" customHeight="1" spans="1:3">
      <c r="A131" s="137">
        <v>2049999</v>
      </c>
      <c r="B131" s="137" t="s">
        <v>215</v>
      </c>
      <c r="C131" s="91">
        <v>241.15</v>
      </c>
    </row>
    <row r="132" ht="21" customHeight="1" spans="1:3">
      <c r="A132" s="137">
        <v>205</v>
      </c>
      <c r="B132" s="136" t="s">
        <v>96</v>
      </c>
      <c r="C132" s="91">
        <v>228500.9</v>
      </c>
    </row>
    <row r="133" ht="21" customHeight="1" spans="1:3">
      <c r="A133" s="137">
        <v>20501</v>
      </c>
      <c r="B133" s="136" t="s">
        <v>216</v>
      </c>
      <c r="C133" s="91">
        <v>1676</v>
      </c>
    </row>
    <row r="134" ht="21" customHeight="1" spans="1:3">
      <c r="A134" s="137">
        <v>2050101</v>
      </c>
      <c r="B134" s="137" t="s">
        <v>146</v>
      </c>
      <c r="C134" s="91">
        <v>932</v>
      </c>
    </row>
    <row r="135" ht="21" customHeight="1" spans="1:3">
      <c r="A135" s="137">
        <v>2050102</v>
      </c>
      <c r="B135" s="137" t="s">
        <v>147</v>
      </c>
      <c r="C135" s="91">
        <v>744</v>
      </c>
    </row>
    <row r="136" ht="21" customHeight="1" spans="1:3">
      <c r="A136" s="137">
        <v>20502</v>
      </c>
      <c r="B136" s="136" t="s">
        <v>217</v>
      </c>
      <c r="C136" s="91">
        <v>202687</v>
      </c>
    </row>
    <row r="137" ht="21" customHeight="1" spans="1:3">
      <c r="A137" s="137">
        <v>2050201</v>
      </c>
      <c r="B137" s="137" t="s">
        <v>218</v>
      </c>
      <c r="C137" s="91">
        <v>14920</v>
      </c>
    </row>
    <row r="138" ht="21" customHeight="1" spans="1:3">
      <c r="A138" s="137">
        <v>2050202</v>
      </c>
      <c r="B138" s="137" t="s">
        <v>219</v>
      </c>
      <c r="C138" s="91">
        <v>89376</v>
      </c>
    </row>
    <row r="139" ht="21" customHeight="1" spans="1:3">
      <c r="A139" s="137">
        <v>2050203</v>
      </c>
      <c r="B139" s="137" t="s">
        <v>220</v>
      </c>
      <c r="C139" s="91">
        <v>36939</v>
      </c>
    </row>
    <row r="140" ht="21" customHeight="1" spans="1:3">
      <c r="A140" s="137">
        <v>2050204</v>
      </c>
      <c r="B140" s="137" t="s">
        <v>221</v>
      </c>
      <c r="C140" s="91">
        <v>61186</v>
      </c>
    </row>
    <row r="141" ht="21" customHeight="1" spans="1:3">
      <c r="A141" s="137">
        <v>2050299</v>
      </c>
      <c r="B141" s="137" t="s">
        <v>222</v>
      </c>
      <c r="C141" s="91">
        <v>266</v>
      </c>
    </row>
    <row r="142" ht="21" customHeight="1" spans="1:3">
      <c r="A142" s="137">
        <v>20503</v>
      </c>
      <c r="B142" s="136" t="s">
        <v>223</v>
      </c>
      <c r="C142" s="91">
        <v>17297</v>
      </c>
    </row>
    <row r="143" ht="21" customHeight="1" spans="1:3">
      <c r="A143" s="137">
        <v>2050302</v>
      </c>
      <c r="B143" s="137" t="s">
        <v>224</v>
      </c>
      <c r="C143" s="91">
        <v>17297</v>
      </c>
    </row>
    <row r="144" ht="21" customHeight="1" spans="1:3">
      <c r="A144" s="137">
        <v>20508</v>
      </c>
      <c r="B144" s="136" t="s">
        <v>225</v>
      </c>
      <c r="C144" s="91">
        <v>3261.9</v>
      </c>
    </row>
    <row r="145" ht="21" customHeight="1" spans="1:3">
      <c r="A145" s="137">
        <v>2050801</v>
      </c>
      <c r="B145" s="137" t="s">
        <v>226</v>
      </c>
      <c r="C145" s="91">
        <v>2144.9</v>
      </c>
    </row>
    <row r="146" ht="21" customHeight="1" spans="1:3">
      <c r="A146" s="137">
        <v>2050802</v>
      </c>
      <c r="B146" s="137" t="s">
        <v>227</v>
      </c>
      <c r="C146" s="91">
        <v>1117</v>
      </c>
    </row>
    <row r="147" ht="21" customHeight="1" spans="1:3">
      <c r="A147" s="137">
        <v>20599</v>
      </c>
      <c r="B147" s="136" t="s">
        <v>228</v>
      </c>
      <c r="C147" s="91">
        <v>3579</v>
      </c>
    </row>
    <row r="148" ht="21" customHeight="1" spans="1:3">
      <c r="A148" s="137">
        <v>2059999</v>
      </c>
      <c r="B148" s="137" t="s">
        <v>229</v>
      </c>
      <c r="C148" s="91">
        <v>3579</v>
      </c>
    </row>
    <row r="149" ht="21" customHeight="1" spans="1:3">
      <c r="A149" s="137">
        <v>206</v>
      </c>
      <c r="B149" s="136" t="s">
        <v>98</v>
      </c>
      <c r="C149" s="91">
        <v>13385</v>
      </c>
    </row>
    <row r="150" ht="21" customHeight="1" spans="1:3">
      <c r="A150" s="137">
        <v>20601</v>
      </c>
      <c r="B150" s="136" t="s">
        <v>230</v>
      </c>
      <c r="C150" s="91">
        <v>526</v>
      </c>
    </row>
    <row r="151" ht="21" customHeight="1" spans="1:3">
      <c r="A151" s="137">
        <v>2060101</v>
      </c>
      <c r="B151" s="137" t="s">
        <v>146</v>
      </c>
      <c r="C151" s="91">
        <v>506</v>
      </c>
    </row>
    <row r="152" ht="21" customHeight="1" spans="1:3">
      <c r="A152" s="137">
        <v>2060102</v>
      </c>
      <c r="B152" s="137" t="s">
        <v>147</v>
      </c>
      <c r="C152" s="91">
        <v>20</v>
      </c>
    </row>
    <row r="153" ht="21" customHeight="1" spans="1:3">
      <c r="A153" s="137">
        <v>20604</v>
      </c>
      <c r="B153" s="136" t="s">
        <v>231</v>
      </c>
      <c r="C153" s="91">
        <v>1232</v>
      </c>
    </row>
    <row r="154" ht="21" customHeight="1" spans="1:3">
      <c r="A154" s="137">
        <v>2060499</v>
      </c>
      <c r="B154" s="137" t="s">
        <v>232</v>
      </c>
      <c r="C154" s="91">
        <v>1232</v>
      </c>
    </row>
    <row r="155" ht="21" customHeight="1" spans="1:3">
      <c r="A155" s="137">
        <v>20605</v>
      </c>
      <c r="B155" s="136" t="s">
        <v>233</v>
      </c>
      <c r="C155" s="91">
        <v>1305</v>
      </c>
    </row>
    <row r="156" ht="21" customHeight="1" spans="1:3">
      <c r="A156" s="137">
        <v>2060501</v>
      </c>
      <c r="B156" s="137" t="s">
        <v>234</v>
      </c>
      <c r="C156" s="91">
        <v>122</v>
      </c>
    </row>
    <row r="157" ht="21" customHeight="1" spans="1:3">
      <c r="A157" s="137">
        <v>2060502</v>
      </c>
      <c r="B157" s="137" t="s">
        <v>235</v>
      </c>
      <c r="C157" s="91">
        <v>1183</v>
      </c>
    </row>
    <row r="158" ht="21" customHeight="1" spans="1:3">
      <c r="A158" s="137">
        <v>20606</v>
      </c>
      <c r="B158" s="136" t="s">
        <v>236</v>
      </c>
      <c r="C158" s="91">
        <v>309</v>
      </c>
    </row>
    <row r="159" ht="21" customHeight="1" spans="1:3">
      <c r="A159" s="137">
        <v>2060601</v>
      </c>
      <c r="B159" s="137" t="s">
        <v>237</v>
      </c>
      <c r="C159" s="91">
        <v>213</v>
      </c>
    </row>
    <row r="160" ht="21" customHeight="1" spans="1:3">
      <c r="A160" s="137">
        <v>2060602</v>
      </c>
      <c r="B160" s="137" t="s">
        <v>238</v>
      </c>
      <c r="C160" s="91">
        <v>96</v>
      </c>
    </row>
    <row r="161" ht="21" customHeight="1" spans="1:3">
      <c r="A161" s="137">
        <v>20607</v>
      </c>
      <c r="B161" s="136" t="s">
        <v>239</v>
      </c>
      <c r="C161" s="91">
        <v>184</v>
      </c>
    </row>
    <row r="162" ht="21" customHeight="1" spans="1:3">
      <c r="A162" s="137">
        <v>2060702</v>
      </c>
      <c r="B162" s="137" t="s">
        <v>240</v>
      </c>
      <c r="C162" s="91">
        <v>184</v>
      </c>
    </row>
    <row r="163" ht="21" customHeight="1" spans="1:3">
      <c r="A163" s="137">
        <v>20699</v>
      </c>
      <c r="B163" s="136" t="s">
        <v>241</v>
      </c>
      <c r="C163" s="91">
        <v>9829</v>
      </c>
    </row>
    <row r="164" ht="21" customHeight="1" spans="1:3">
      <c r="A164" s="137">
        <v>2069999</v>
      </c>
      <c r="B164" s="137" t="s">
        <v>242</v>
      </c>
      <c r="C164" s="91">
        <v>9829</v>
      </c>
    </row>
    <row r="165" ht="21" customHeight="1" spans="1:3">
      <c r="A165" s="137">
        <v>207</v>
      </c>
      <c r="B165" s="136" t="s">
        <v>100</v>
      </c>
      <c r="C165" s="91">
        <v>14884.99</v>
      </c>
    </row>
    <row r="166" ht="21" customHeight="1" spans="1:3">
      <c r="A166" s="137">
        <v>20701</v>
      </c>
      <c r="B166" s="136" t="s">
        <v>243</v>
      </c>
      <c r="C166" s="91">
        <v>12106.07</v>
      </c>
    </row>
    <row r="167" ht="21" customHeight="1" spans="1:3">
      <c r="A167" s="137">
        <v>2070101</v>
      </c>
      <c r="B167" s="137" t="s">
        <v>146</v>
      </c>
      <c r="C167" s="91">
        <v>719</v>
      </c>
    </row>
    <row r="168" ht="21" customHeight="1" spans="1:3">
      <c r="A168" s="137">
        <v>2070102</v>
      </c>
      <c r="B168" s="137" t="s">
        <v>147</v>
      </c>
      <c r="C168" s="91">
        <v>15</v>
      </c>
    </row>
    <row r="169" ht="21" customHeight="1" spans="1:3">
      <c r="A169" s="137">
        <v>2070104</v>
      </c>
      <c r="B169" s="137" t="s">
        <v>244</v>
      </c>
      <c r="C169" s="91">
        <v>822</v>
      </c>
    </row>
    <row r="170" ht="21" customHeight="1" spans="1:3">
      <c r="A170" s="137">
        <v>2070108</v>
      </c>
      <c r="B170" s="137" t="s">
        <v>245</v>
      </c>
      <c r="C170" s="91">
        <v>93</v>
      </c>
    </row>
    <row r="171" ht="21" customHeight="1" spans="1:3">
      <c r="A171" s="137">
        <v>2070109</v>
      </c>
      <c r="B171" s="137" t="s">
        <v>246</v>
      </c>
      <c r="C171" s="91">
        <v>3133.83</v>
      </c>
    </row>
    <row r="172" ht="21" customHeight="1" spans="1:3">
      <c r="A172" s="137">
        <v>2070110</v>
      </c>
      <c r="B172" s="137" t="s">
        <v>247</v>
      </c>
      <c r="C172" s="91">
        <v>404</v>
      </c>
    </row>
    <row r="173" ht="21" customHeight="1" spans="1:3">
      <c r="A173" s="137">
        <v>2070112</v>
      </c>
      <c r="B173" s="137" t="s">
        <v>248</v>
      </c>
      <c r="C173" s="91">
        <v>31</v>
      </c>
    </row>
    <row r="174" ht="21" customHeight="1" spans="1:3">
      <c r="A174" s="137">
        <v>2070113</v>
      </c>
      <c r="B174" s="137" t="s">
        <v>249</v>
      </c>
      <c r="C174" s="91">
        <v>44</v>
      </c>
    </row>
    <row r="175" ht="21" customHeight="1" spans="1:3">
      <c r="A175" s="137">
        <v>2070114</v>
      </c>
      <c r="B175" s="137" t="s">
        <v>250</v>
      </c>
      <c r="C175" s="91">
        <v>145</v>
      </c>
    </row>
    <row r="176" ht="21" customHeight="1" spans="1:3">
      <c r="A176" s="137">
        <v>2070199</v>
      </c>
      <c r="B176" s="137" t="s">
        <v>251</v>
      </c>
      <c r="C176" s="91">
        <v>6699.23</v>
      </c>
    </row>
    <row r="177" ht="21" customHeight="1" spans="1:3">
      <c r="A177" s="137">
        <v>20702</v>
      </c>
      <c r="B177" s="136" t="s">
        <v>252</v>
      </c>
      <c r="C177" s="91">
        <v>680.92</v>
      </c>
    </row>
    <row r="178" ht="21" customHeight="1" spans="1:3">
      <c r="A178" s="137">
        <v>2070204</v>
      </c>
      <c r="B178" s="137" t="s">
        <v>253</v>
      </c>
      <c r="C178" s="91">
        <v>22</v>
      </c>
    </row>
    <row r="179" ht="21" customHeight="1" spans="1:3">
      <c r="A179" s="137">
        <v>2070205</v>
      </c>
      <c r="B179" s="137" t="s">
        <v>254</v>
      </c>
      <c r="C179" s="91">
        <v>658.92</v>
      </c>
    </row>
    <row r="180" ht="21" customHeight="1" spans="1:3">
      <c r="A180" s="137">
        <v>20703</v>
      </c>
      <c r="B180" s="136" t="s">
        <v>255</v>
      </c>
      <c r="C180" s="91">
        <v>923</v>
      </c>
    </row>
    <row r="181" ht="21" customHeight="1" spans="1:3">
      <c r="A181" s="137">
        <v>2070301</v>
      </c>
      <c r="B181" s="137" t="s">
        <v>146</v>
      </c>
      <c r="C181" s="91">
        <v>172</v>
      </c>
    </row>
    <row r="182" ht="21" customHeight="1" spans="1:3">
      <c r="A182" s="137">
        <v>2070304</v>
      </c>
      <c r="B182" s="137" t="s">
        <v>256</v>
      </c>
      <c r="C182" s="91">
        <v>406</v>
      </c>
    </row>
    <row r="183" ht="21" customHeight="1" spans="1:3">
      <c r="A183" s="137">
        <v>2070305</v>
      </c>
      <c r="B183" s="137" t="s">
        <v>257</v>
      </c>
      <c r="C183" s="91">
        <v>179</v>
      </c>
    </row>
    <row r="184" ht="21" customHeight="1" spans="1:3">
      <c r="A184" s="137">
        <v>2070307</v>
      </c>
      <c r="B184" s="137" t="s">
        <v>258</v>
      </c>
      <c r="C184" s="91">
        <v>166</v>
      </c>
    </row>
    <row r="185" ht="21" customHeight="1" spans="1:3">
      <c r="A185" s="137">
        <v>20708</v>
      </c>
      <c r="B185" s="138" t="s">
        <v>259</v>
      </c>
      <c r="C185" s="91">
        <v>536</v>
      </c>
    </row>
    <row r="186" ht="21" customHeight="1" spans="1:3">
      <c r="A186" s="137">
        <v>2070808</v>
      </c>
      <c r="B186" s="92" t="s">
        <v>260</v>
      </c>
      <c r="C186" s="91">
        <v>536</v>
      </c>
    </row>
    <row r="187" ht="21" customHeight="1" spans="1:3">
      <c r="A187" s="137">
        <v>20799</v>
      </c>
      <c r="B187" s="136" t="s">
        <v>261</v>
      </c>
      <c r="C187" s="91">
        <v>639</v>
      </c>
    </row>
    <row r="188" ht="21" customHeight="1" spans="1:3">
      <c r="A188" s="137">
        <v>2079999</v>
      </c>
      <c r="B188" s="137" t="s">
        <v>262</v>
      </c>
      <c r="C188" s="91">
        <v>639</v>
      </c>
    </row>
    <row r="189" ht="21" customHeight="1" spans="1:3">
      <c r="A189" s="137">
        <v>208</v>
      </c>
      <c r="B189" s="136" t="s">
        <v>102</v>
      </c>
      <c r="C189" s="91">
        <v>172647.14</v>
      </c>
    </row>
    <row r="190" ht="21" customHeight="1" spans="1:3">
      <c r="A190" s="137">
        <v>20801</v>
      </c>
      <c r="B190" s="136" t="s">
        <v>263</v>
      </c>
      <c r="C190" s="91">
        <v>6800.23</v>
      </c>
    </row>
    <row r="191" ht="21" customHeight="1" spans="1:3">
      <c r="A191" s="137">
        <v>2080101</v>
      </c>
      <c r="B191" s="137" t="s">
        <v>146</v>
      </c>
      <c r="C191" s="91">
        <v>2216</v>
      </c>
    </row>
    <row r="192" ht="21" customHeight="1" spans="1:3">
      <c r="A192" s="137">
        <v>2080104</v>
      </c>
      <c r="B192" s="137" t="s">
        <v>264</v>
      </c>
      <c r="C192" s="91">
        <v>1604.12</v>
      </c>
    </row>
    <row r="193" ht="21" customHeight="1" spans="1:3">
      <c r="A193" s="137">
        <v>2080107</v>
      </c>
      <c r="B193" s="137" t="s">
        <v>265</v>
      </c>
      <c r="C193" s="91">
        <v>20</v>
      </c>
    </row>
    <row r="194" ht="21" customHeight="1" spans="1:3">
      <c r="A194" s="137">
        <v>2080109</v>
      </c>
      <c r="B194" s="137" t="s">
        <v>266</v>
      </c>
      <c r="C194" s="91">
        <v>509.28</v>
      </c>
    </row>
    <row r="195" ht="21" customHeight="1" spans="1:3">
      <c r="A195" s="137">
        <v>2080110</v>
      </c>
      <c r="B195" s="137" t="s">
        <v>267</v>
      </c>
      <c r="C195" s="91">
        <v>44</v>
      </c>
    </row>
    <row r="196" ht="21" customHeight="1" spans="1:3">
      <c r="A196" s="137">
        <v>2080199</v>
      </c>
      <c r="B196" s="137" t="s">
        <v>268</v>
      </c>
      <c r="C196" s="91">
        <v>2406.83</v>
      </c>
    </row>
    <row r="197" ht="21" customHeight="1" spans="1:3">
      <c r="A197" s="137">
        <v>20802</v>
      </c>
      <c r="B197" s="136" t="s">
        <v>269</v>
      </c>
      <c r="C197" s="91">
        <v>14423.34</v>
      </c>
    </row>
    <row r="198" ht="21" customHeight="1" spans="1:3">
      <c r="A198" s="137">
        <v>2080201</v>
      </c>
      <c r="B198" s="137" t="s">
        <v>146</v>
      </c>
      <c r="C198" s="91">
        <v>897</v>
      </c>
    </row>
    <row r="199" ht="21" customHeight="1" spans="1:3">
      <c r="A199" s="137">
        <v>2080206</v>
      </c>
      <c r="B199" s="137" t="s">
        <v>270</v>
      </c>
      <c r="C199" s="91">
        <v>19</v>
      </c>
    </row>
    <row r="200" ht="21" customHeight="1" spans="1:3">
      <c r="A200" s="137">
        <v>2080207</v>
      </c>
      <c r="B200" s="137" t="s">
        <v>271</v>
      </c>
      <c r="C200" s="91">
        <v>19</v>
      </c>
    </row>
    <row r="201" ht="21" customHeight="1" spans="1:3">
      <c r="A201" s="137">
        <v>2080208</v>
      </c>
      <c r="B201" s="137" t="s">
        <v>272</v>
      </c>
      <c r="C201" s="91">
        <v>12137.82</v>
      </c>
    </row>
    <row r="202" ht="21" customHeight="1" spans="1:3">
      <c r="A202" s="137">
        <v>2080299</v>
      </c>
      <c r="B202" s="137" t="s">
        <v>273</v>
      </c>
      <c r="C202" s="91">
        <v>1350.52</v>
      </c>
    </row>
    <row r="203" ht="21" customHeight="1" spans="1:3">
      <c r="A203" s="137">
        <v>20805</v>
      </c>
      <c r="B203" s="136" t="s">
        <v>274</v>
      </c>
      <c r="C203" s="91">
        <v>61109.06</v>
      </c>
    </row>
    <row r="204" ht="21" customHeight="1" spans="1:3">
      <c r="A204" s="137">
        <v>2080501</v>
      </c>
      <c r="B204" s="137" t="s">
        <v>275</v>
      </c>
      <c r="C204" s="91">
        <v>572</v>
      </c>
    </row>
    <row r="205" ht="21" customHeight="1" spans="1:3">
      <c r="A205" s="137">
        <v>2080502</v>
      </c>
      <c r="B205" s="137" t="s">
        <v>276</v>
      </c>
      <c r="C205" s="91">
        <v>239</v>
      </c>
    </row>
    <row r="206" ht="21" customHeight="1" spans="1:3">
      <c r="A206" s="137">
        <v>2080505</v>
      </c>
      <c r="B206" s="137" t="s">
        <v>277</v>
      </c>
      <c r="C206" s="91">
        <v>22574.69</v>
      </c>
    </row>
    <row r="207" ht="21" customHeight="1" spans="1:3">
      <c r="A207" s="137">
        <v>2080506</v>
      </c>
      <c r="B207" s="137" t="s">
        <v>278</v>
      </c>
      <c r="C207" s="91">
        <v>13883.59</v>
      </c>
    </row>
    <row r="208" ht="21" customHeight="1" spans="1:3">
      <c r="A208" s="137">
        <v>2080508</v>
      </c>
      <c r="B208" s="137" t="s">
        <v>279</v>
      </c>
      <c r="C208" s="91">
        <v>12</v>
      </c>
    </row>
    <row r="209" ht="21" customHeight="1" spans="1:3">
      <c r="A209" s="137">
        <v>2080599</v>
      </c>
      <c r="B209" s="137" t="s">
        <v>280</v>
      </c>
      <c r="C209" s="91">
        <v>23827.79</v>
      </c>
    </row>
    <row r="210" ht="21" customHeight="1" spans="1:3">
      <c r="A210" s="137">
        <v>20807</v>
      </c>
      <c r="B210" s="136" t="s">
        <v>281</v>
      </c>
      <c r="C210" s="91">
        <v>7041.2</v>
      </c>
    </row>
    <row r="211" ht="21" customHeight="1" spans="1:3">
      <c r="A211" s="137">
        <v>2080701</v>
      </c>
      <c r="B211" s="137" t="s">
        <v>282</v>
      </c>
      <c r="C211" s="91">
        <v>474</v>
      </c>
    </row>
    <row r="212" ht="21" customHeight="1" spans="1:3">
      <c r="A212" s="137">
        <v>2080702</v>
      </c>
      <c r="B212" s="137" t="s">
        <v>283</v>
      </c>
      <c r="C212" s="91">
        <v>209</v>
      </c>
    </row>
    <row r="213" ht="21" customHeight="1" spans="1:3">
      <c r="A213" s="137">
        <v>2080704</v>
      </c>
      <c r="B213" s="137" t="s">
        <v>284</v>
      </c>
      <c r="C213" s="91">
        <v>4696</v>
      </c>
    </row>
    <row r="214" ht="21" customHeight="1" spans="1:3">
      <c r="A214" s="137">
        <v>2080705</v>
      </c>
      <c r="B214" s="137" t="s">
        <v>285</v>
      </c>
      <c r="C214" s="91">
        <v>374</v>
      </c>
    </row>
    <row r="215" ht="21" customHeight="1" spans="1:3">
      <c r="A215" s="137">
        <v>2080711</v>
      </c>
      <c r="B215" s="137" t="s">
        <v>286</v>
      </c>
      <c r="C215" s="91">
        <v>333</v>
      </c>
    </row>
    <row r="216" ht="21" customHeight="1" spans="1:3">
      <c r="A216" s="137">
        <v>2080713</v>
      </c>
      <c r="B216" s="137" t="s">
        <v>287</v>
      </c>
      <c r="C216" s="91">
        <v>682</v>
      </c>
    </row>
    <row r="217" ht="21" customHeight="1" spans="1:3">
      <c r="A217" s="137">
        <v>2080799</v>
      </c>
      <c r="B217" s="137" t="s">
        <v>288</v>
      </c>
      <c r="C217" s="91">
        <v>273.2</v>
      </c>
    </row>
    <row r="218" ht="21" customHeight="1" spans="1:3">
      <c r="A218" s="137">
        <v>20808</v>
      </c>
      <c r="B218" s="136" t="s">
        <v>289</v>
      </c>
      <c r="C218" s="91">
        <v>12962.41</v>
      </c>
    </row>
    <row r="219" ht="21" customHeight="1" spans="1:3">
      <c r="A219" s="137">
        <v>2080801</v>
      </c>
      <c r="B219" s="137" t="s">
        <v>290</v>
      </c>
      <c r="C219" s="91">
        <v>7749.33</v>
      </c>
    </row>
    <row r="220" ht="21" customHeight="1" spans="1:3">
      <c r="A220" s="137">
        <v>2080802</v>
      </c>
      <c r="B220" s="137" t="s">
        <v>291</v>
      </c>
      <c r="C220" s="91">
        <v>1782</v>
      </c>
    </row>
    <row r="221" ht="21" customHeight="1" spans="1:3">
      <c r="A221" s="137">
        <v>2080803</v>
      </c>
      <c r="B221" s="137" t="s">
        <v>292</v>
      </c>
      <c r="C221" s="91">
        <v>106</v>
      </c>
    </row>
    <row r="222" ht="21" customHeight="1" spans="1:3">
      <c r="A222" s="137">
        <v>2080805</v>
      </c>
      <c r="B222" s="137" t="s">
        <v>293</v>
      </c>
      <c r="C222" s="91">
        <v>1736</v>
      </c>
    </row>
    <row r="223" ht="21" customHeight="1" spans="1:3">
      <c r="A223" s="137">
        <v>2080806</v>
      </c>
      <c r="B223" s="137" t="s">
        <v>294</v>
      </c>
      <c r="C223" s="91">
        <v>80</v>
      </c>
    </row>
    <row r="224" ht="21" customHeight="1" spans="1:3">
      <c r="A224" s="137">
        <v>2080808</v>
      </c>
      <c r="B224" s="137" t="s">
        <v>295</v>
      </c>
      <c r="C224" s="91">
        <v>13</v>
      </c>
    </row>
    <row r="225" ht="21" customHeight="1" spans="1:3">
      <c r="A225" s="137">
        <v>2080899</v>
      </c>
      <c r="B225" s="137" t="s">
        <v>296</v>
      </c>
      <c r="C225" s="91">
        <v>1496.07</v>
      </c>
    </row>
    <row r="226" ht="21" customHeight="1" spans="1:3">
      <c r="A226" s="137">
        <v>20809</v>
      </c>
      <c r="B226" s="136" t="s">
        <v>297</v>
      </c>
      <c r="C226" s="91">
        <v>44313</v>
      </c>
    </row>
    <row r="227" ht="21" customHeight="1" spans="1:3">
      <c r="A227" s="137">
        <v>2080901</v>
      </c>
      <c r="B227" s="137" t="s">
        <v>298</v>
      </c>
      <c r="C227" s="91">
        <v>2102</v>
      </c>
    </row>
    <row r="228" ht="21" customHeight="1" spans="1:3">
      <c r="A228" s="137">
        <v>2080902</v>
      </c>
      <c r="B228" s="137" t="s">
        <v>299</v>
      </c>
      <c r="C228" s="91">
        <v>36463</v>
      </c>
    </row>
    <row r="229" ht="21" customHeight="1" spans="1:3">
      <c r="A229" s="137">
        <v>2080903</v>
      </c>
      <c r="B229" s="137" t="s">
        <v>300</v>
      </c>
      <c r="C229" s="91">
        <v>628</v>
      </c>
    </row>
    <row r="230" ht="21" customHeight="1" spans="1:3">
      <c r="A230" s="137">
        <v>2080905</v>
      </c>
      <c r="B230" s="137" t="s">
        <v>301</v>
      </c>
      <c r="C230" s="91">
        <v>4997</v>
      </c>
    </row>
    <row r="231" ht="21" customHeight="1" spans="1:3">
      <c r="A231" s="137">
        <v>2080999</v>
      </c>
      <c r="B231" s="137" t="s">
        <v>302</v>
      </c>
      <c r="C231" s="91">
        <v>123</v>
      </c>
    </row>
    <row r="232" ht="21" customHeight="1" spans="1:3">
      <c r="A232" s="137">
        <v>20810</v>
      </c>
      <c r="B232" s="136" t="s">
        <v>303</v>
      </c>
      <c r="C232" s="91">
        <v>11977.26</v>
      </c>
    </row>
    <row r="233" ht="21" customHeight="1" spans="1:3">
      <c r="A233" s="137">
        <v>2081001</v>
      </c>
      <c r="B233" s="137" t="s">
        <v>304</v>
      </c>
      <c r="C233" s="91">
        <v>143</v>
      </c>
    </row>
    <row r="234" ht="21" customHeight="1" spans="1:3">
      <c r="A234" s="137">
        <v>2081002</v>
      </c>
      <c r="B234" s="137" t="s">
        <v>305</v>
      </c>
      <c r="C234" s="91">
        <v>5693.26</v>
      </c>
    </row>
    <row r="235" ht="21" customHeight="1" spans="1:3">
      <c r="A235" s="137">
        <v>2081004</v>
      </c>
      <c r="B235" s="137" t="s">
        <v>306</v>
      </c>
      <c r="C235" s="91">
        <v>42</v>
      </c>
    </row>
    <row r="236" ht="21" customHeight="1" spans="1:3">
      <c r="A236" s="137">
        <v>2081005</v>
      </c>
      <c r="B236" s="137" t="s">
        <v>307</v>
      </c>
      <c r="C236" s="91">
        <v>309</v>
      </c>
    </row>
    <row r="237" ht="21" customHeight="1" spans="1:3">
      <c r="A237" s="137">
        <v>2081006</v>
      </c>
      <c r="B237" s="137" t="s">
        <v>308</v>
      </c>
      <c r="C237" s="91">
        <v>5773</v>
      </c>
    </row>
    <row r="238" ht="21" customHeight="1" spans="1:3">
      <c r="A238" s="137">
        <v>2081099</v>
      </c>
      <c r="B238" s="137" t="s">
        <v>309</v>
      </c>
      <c r="C238" s="91">
        <v>17</v>
      </c>
    </row>
    <row r="239" ht="21" customHeight="1" spans="1:3">
      <c r="A239" s="137">
        <v>20811</v>
      </c>
      <c r="B239" s="136" t="s">
        <v>310</v>
      </c>
      <c r="C239" s="91">
        <v>2549.1</v>
      </c>
    </row>
    <row r="240" ht="21" customHeight="1" spans="1:3">
      <c r="A240" s="137">
        <v>2081101</v>
      </c>
      <c r="B240" s="137" t="s">
        <v>146</v>
      </c>
      <c r="C240" s="91">
        <v>112</v>
      </c>
    </row>
    <row r="241" ht="21" customHeight="1" spans="1:3">
      <c r="A241" s="137">
        <v>2081104</v>
      </c>
      <c r="B241" s="137" t="s">
        <v>311</v>
      </c>
      <c r="C241" s="91">
        <v>491.27</v>
      </c>
    </row>
    <row r="242" ht="21" customHeight="1" spans="1:3">
      <c r="A242" s="137">
        <v>2081105</v>
      </c>
      <c r="B242" s="137" t="s">
        <v>312</v>
      </c>
      <c r="C242" s="91">
        <v>19.5</v>
      </c>
    </row>
    <row r="243" ht="21" customHeight="1" spans="1:3">
      <c r="A243" s="137">
        <v>2081106</v>
      </c>
      <c r="B243" s="137" t="s">
        <v>313</v>
      </c>
      <c r="C243" s="91">
        <v>163</v>
      </c>
    </row>
    <row r="244" ht="21" customHeight="1" spans="1:3">
      <c r="A244" s="137">
        <v>2081107</v>
      </c>
      <c r="B244" s="137" t="s">
        <v>314</v>
      </c>
      <c r="C244" s="91">
        <v>1166.21</v>
      </c>
    </row>
    <row r="245" ht="21" customHeight="1" spans="1:3">
      <c r="A245" s="137">
        <v>2081199</v>
      </c>
      <c r="B245" s="137" t="s">
        <v>315</v>
      </c>
      <c r="C245" s="91">
        <v>597.12</v>
      </c>
    </row>
    <row r="246" ht="21" customHeight="1" spans="1:3">
      <c r="A246" s="137">
        <v>20816</v>
      </c>
      <c r="B246" s="136" t="s">
        <v>316</v>
      </c>
      <c r="C246" s="91">
        <v>53</v>
      </c>
    </row>
    <row r="247" ht="21" customHeight="1" spans="1:3">
      <c r="A247" s="137">
        <v>2081601</v>
      </c>
      <c r="B247" s="137" t="s">
        <v>146</v>
      </c>
      <c r="C247" s="91">
        <v>53</v>
      </c>
    </row>
    <row r="248" ht="21" customHeight="1" spans="1:3">
      <c r="A248" s="137">
        <v>20819</v>
      </c>
      <c r="B248" s="136" t="s">
        <v>317</v>
      </c>
      <c r="C248" s="91">
        <v>3842</v>
      </c>
    </row>
    <row r="249" ht="21" customHeight="1" spans="1:3">
      <c r="A249" s="137">
        <v>2081901</v>
      </c>
      <c r="B249" s="137" t="s">
        <v>318</v>
      </c>
      <c r="C249" s="91">
        <v>3177</v>
      </c>
    </row>
    <row r="250" ht="21" customHeight="1" spans="1:3">
      <c r="A250" s="137">
        <v>2081902</v>
      </c>
      <c r="B250" s="137" t="s">
        <v>319</v>
      </c>
      <c r="C250" s="91">
        <v>665</v>
      </c>
    </row>
    <row r="251" ht="21" customHeight="1" spans="1:3">
      <c r="A251" s="137">
        <v>20820</v>
      </c>
      <c r="B251" s="136" t="s">
        <v>320</v>
      </c>
      <c r="C251" s="91">
        <v>791.49</v>
      </c>
    </row>
    <row r="252" ht="21" customHeight="1" spans="1:3">
      <c r="A252" s="137">
        <v>2082001</v>
      </c>
      <c r="B252" s="137" t="s">
        <v>321</v>
      </c>
      <c r="C252" s="91">
        <v>639.49</v>
      </c>
    </row>
    <row r="253" ht="21" customHeight="1" spans="1:3">
      <c r="A253" s="137">
        <v>2082002</v>
      </c>
      <c r="B253" s="137" t="s">
        <v>322</v>
      </c>
      <c r="C253" s="91">
        <v>152</v>
      </c>
    </row>
    <row r="254" ht="21" customHeight="1" spans="1:3">
      <c r="A254" s="137">
        <v>20821</v>
      </c>
      <c r="B254" s="136" t="s">
        <v>323</v>
      </c>
      <c r="C254" s="91">
        <v>668</v>
      </c>
    </row>
    <row r="255" ht="21" customHeight="1" spans="1:3">
      <c r="A255" s="137">
        <v>2082101</v>
      </c>
      <c r="B255" s="137" t="s">
        <v>324</v>
      </c>
      <c r="C255" s="91">
        <v>365</v>
      </c>
    </row>
    <row r="256" ht="21" customHeight="1" spans="1:3">
      <c r="A256" s="137">
        <v>2082102</v>
      </c>
      <c r="B256" s="137" t="s">
        <v>325</v>
      </c>
      <c r="C256" s="91">
        <v>303</v>
      </c>
    </row>
    <row r="257" ht="21" customHeight="1" spans="1:3">
      <c r="A257" s="137">
        <v>20825</v>
      </c>
      <c r="B257" s="136" t="s">
        <v>326</v>
      </c>
      <c r="C257" s="91">
        <v>45</v>
      </c>
    </row>
    <row r="258" ht="21" customHeight="1" spans="1:3">
      <c r="A258" s="137">
        <v>2082501</v>
      </c>
      <c r="B258" s="137" t="s">
        <v>327</v>
      </c>
      <c r="C258" s="91">
        <v>24</v>
      </c>
    </row>
    <row r="259" ht="21" customHeight="1" spans="1:3">
      <c r="A259" s="137">
        <v>2082502</v>
      </c>
      <c r="B259" s="137" t="s">
        <v>328</v>
      </c>
      <c r="C259" s="91">
        <v>21</v>
      </c>
    </row>
    <row r="260" ht="21" customHeight="1" spans="1:3">
      <c r="A260" s="137">
        <v>20828</v>
      </c>
      <c r="B260" s="136" t="s">
        <v>329</v>
      </c>
      <c r="C260" s="91">
        <v>4011.98</v>
      </c>
    </row>
    <row r="261" ht="21" customHeight="1" spans="1:3">
      <c r="A261" s="137">
        <v>2082801</v>
      </c>
      <c r="B261" s="137" t="s">
        <v>146</v>
      </c>
      <c r="C261" s="91">
        <v>1486</v>
      </c>
    </row>
    <row r="262" ht="21" customHeight="1" spans="1:3">
      <c r="A262" s="137">
        <v>2082804</v>
      </c>
      <c r="B262" s="137" t="s">
        <v>330</v>
      </c>
      <c r="C262" s="91">
        <v>486.11</v>
      </c>
    </row>
    <row r="263" ht="21" customHeight="1" spans="1:3">
      <c r="A263" s="137">
        <v>2082850</v>
      </c>
      <c r="B263" s="137" t="s">
        <v>153</v>
      </c>
      <c r="C263" s="91">
        <v>740.18</v>
      </c>
    </row>
    <row r="264" ht="21" customHeight="1" spans="1:3">
      <c r="A264" s="137">
        <v>2082899</v>
      </c>
      <c r="B264" s="137" t="s">
        <v>331</v>
      </c>
      <c r="C264" s="91">
        <v>1299.68</v>
      </c>
    </row>
    <row r="265" ht="21" customHeight="1" spans="1:3">
      <c r="A265" s="137">
        <v>20899</v>
      </c>
      <c r="B265" s="136" t="s">
        <v>332</v>
      </c>
      <c r="C265" s="91">
        <v>2060.08</v>
      </c>
    </row>
    <row r="266" ht="21" customHeight="1" spans="1:3">
      <c r="A266" s="137">
        <v>2089999</v>
      </c>
      <c r="B266" s="137" t="s">
        <v>333</v>
      </c>
      <c r="C266" s="91">
        <v>2060.08</v>
      </c>
    </row>
    <row r="267" ht="21" customHeight="1" spans="1:3">
      <c r="A267" s="137">
        <v>210</v>
      </c>
      <c r="B267" s="136" t="s">
        <v>104</v>
      </c>
      <c r="C267" s="91">
        <v>84957.2</v>
      </c>
    </row>
    <row r="268" ht="21" customHeight="1" spans="1:3">
      <c r="A268" s="137">
        <v>21001</v>
      </c>
      <c r="B268" s="136" t="s">
        <v>334</v>
      </c>
      <c r="C268" s="91">
        <v>2393.04</v>
      </c>
    </row>
    <row r="269" ht="21" customHeight="1" spans="1:3">
      <c r="A269" s="137">
        <v>2100101</v>
      </c>
      <c r="B269" s="137" t="s">
        <v>146</v>
      </c>
      <c r="C269" s="91">
        <v>1424</v>
      </c>
    </row>
    <row r="270" ht="21" customHeight="1" spans="1:3">
      <c r="A270" s="137">
        <v>2100102</v>
      </c>
      <c r="B270" s="137" t="s">
        <v>147</v>
      </c>
      <c r="C270" s="91">
        <v>350.04</v>
      </c>
    </row>
    <row r="271" ht="21" customHeight="1" spans="1:3">
      <c r="A271" s="137">
        <v>2100199</v>
      </c>
      <c r="B271" s="137" t="s">
        <v>335</v>
      </c>
      <c r="C271" s="91">
        <v>619</v>
      </c>
    </row>
    <row r="272" ht="21" customHeight="1" spans="1:3">
      <c r="A272" s="137">
        <v>21002</v>
      </c>
      <c r="B272" s="136" t="s">
        <v>336</v>
      </c>
      <c r="C272" s="91">
        <v>2915</v>
      </c>
    </row>
    <row r="273" ht="21" customHeight="1" spans="1:3">
      <c r="A273" s="137">
        <v>2100201</v>
      </c>
      <c r="B273" s="137" t="s">
        <v>337</v>
      </c>
      <c r="C273" s="91">
        <v>2073</v>
      </c>
    </row>
    <row r="274" ht="21" customHeight="1" spans="1:3">
      <c r="A274" s="137">
        <v>2100202</v>
      </c>
      <c r="B274" s="137" t="s">
        <v>338</v>
      </c>
      <c r="C274" s="91">
        <v>692</v>
      </c>
    </row>
    <row r="275" ht="21" customHeight="1" spans="1:3">
      <c r="A275" s="137">
        <v>2100299</v>
      </c>
      <c r="B275" s="137" t="s">
        <v>339</v>
      </c>
      <c r="C275" s="91">
        <v>150</v>
      </c>
    </row>
    <row r="276" ht="21" customHeight="1" spans="1:3">
      <c r="A276" s="137">
        <v>21003</v>
      </c>
      <c r="B276" s="136" t="s">
        <v>340</v>
      </c>
      <c r="C276" s="91">
        <v>7981</v>
      </c>
    </row>
    <row r="277" ht="21" customHeight="1" spans="1:3">
      <c r="A277" s="137">
        <v>2100301</v>
      </c>
      <c r="B277" s="137" t="s">
        <v>341</v>
      </c>
      <c r="C277" s="91">
        <v>5584</v>
      </c>
    </row>
    <row r="278" ht="21" customHeight="1" spans="1:3">
      <c r="A278" s="137">
        <v>2100302</v>
      </c>
      <c r="B278" s="137" t="s">
        <v>342</v>
      </c>
      <c r="C278" s="91">
        <v>1552</v>
      </c>
    </row>
    <row r="279" ht="21" customHeight="1" spans="1:3">
      <c r="A279" s="137">
        <v>2100399</v>
      </c>
      <c r="B279" s="137" t="s">
        <v>343</v>
      </c>
      <c r="C279" s="91">
        <v>845</v>
      </c>
    </row>
    <row r="280" ht="21" customHeight="1" spans="1:3">
      <c r="A280" s="137">
        <v>21004</v>
      </c>
      <c r="B280" s="136" t="s">
        <v>344</v>
      </c>
      <c r="C280" s="91">
        <v>32905.1</v>
      </c>
    </row>
    <row r="281" ht="21" customHeight="1" spans="1:3">
      <c r="A281" s="137">
        <v>2100401</v>
      </c>
      <c r="B281" s="137" t="s">
        <v>345</v>
      </c>
      <c r="C281" s="91">
        <v>4619</v>
      </c>
    </row>
    <row r="282" ht="21" customHeight="1" spans="1:3">
      <c r="A282" s="137">
        <v>2100402</v>
      </c>
      <c r="B282" s="137" t="s">
        <v>346</v>
      </c>
      <c r="C282" s="91">
        <v>61</v>
      </c>
    </row>
    <row r="283" ht="21" customHeight="1" spans="1:3">
      <c r="A283" s="137">
        <v>2100403</v>
      </c>
      <c r="B283" s="137" t="s">
        <v>347</v>
      </c>
      <c r="C283" s="91">
        <v>906</v>
      </c>
    </row>
    <row r="284" ht="21" customHeight="1" spans="1:3">
      <c r="A284" s="137">
        <v>2100404</v>
      </c>
      <c r="B284" s="137" t="s">
        <v>348</v>
      </c>
      <c r="C284" s="91">
        <v>91</v>
      </c>
    </row>
    <row r="285" ht="21" customHeight="1" spans="1:3">
      <c r="A285" s="137">
        <v>2100408</v>
      </c>
      <c r="B285" s="137" t="s">
        <v>349</v>
      </c>
      <c r="C285" s="91">
        <v>10020</v>
      </c>
    </row>
    <row r="286" ht="21" customHeight="1" spans="1:3">
      <c r="A286" s="137">
        <v>2100409</v>
      </c>
      <c r="B286" s="137" t="s">
        <v>350</v>
      </c>
      <c r="C286" s="91">
        <v>984</v>
      </c>
    </row>
    <row r="287" ht="21" customHeight="1" spans="1:3">
      <c r="A287" s="137">
        <v>2100410</v>
      </c>
      <c r="B287" s="137" t="s">
        <v>351</v>
      </c>
      <c r="C287" s="91">
        <v>15704.1</v>
      </c>
    </row>
    <row r="288" ht="21" customHeight="1" spans="1:3">
      <c r="A288" s="137">
        <v>2100499</v>
      </c>
      <c r="B288" s="137" t="s">
        <v>352</v>
      </c>
      <c r="C288" s="91">
        <v>520</v>
      </c>
    </row>
    <row r="289" ht="21" customHeight="1" spans="1:3">
      <c r="A289" s="137">
        <v>21006</v>
      </c>
      <c r="B289" s="136" t="s">
        <v>353</v>
      </c>
      <c r="C289" s="91">
        <v>155</v>
      </c>
    </row>
    <row r="290" ht="21" customHeight="1" spans="1:3">
      <c r="A290" s="137">
        <v>2100601</v>
      </c>
      <c r="B290" s="137" t="s">
        <v>354</v>
      </c>
      <c r="C290" s="91">
        <v>95</v>
      </c>
    </row>
    <row r="291" ht="21" customHeight="1" spans="1:3">
      <c r="A291" s="137">
        <v>2100699</v>
      </c>
      <c r="B291" s="137" t="s">
        <v>355</v>
      </c>
      <c r="C291" s="91">
        <v>60</v>
      </c>
    </row>
    <row r="292" ht="21" customHeight="1" spans="1:3">
      <c r="A292" s="137">
        <v>21007</v>
      </c>
      <c r="B292" s="136" t="s">
        <v>356</v>
      </c>
      <c r="C292" s="91">
        <v>4129.95</v>
      </c>
    </row>
    <row r="293" ht="21" customHeight="1" spans="1:3">
      <c r="A293" s="137">
        <v>2100717</v>
      </c>
      <c r="B293" s="137" t="s">
        <v>357</v>
      </c>
      <c r="C293" s="91">
        <v>1232.01</v>
      </c>
    </row>
    <row r="294" ht="21" customHeight="1" spans="1:3">
      <c r="A294" s="137">
        <v>2100799</v>
      </c>
      <c r="B294" s="137" t="s">
        <v>358</v>
      </c>
      <c r="C294" s="91">
        <v>2897.94</v>
      </c>
    </row>
    <row r="295" ht="21" customHeight="1" spans="1:3">
      <c r="A295" s="137">
        <v>21011</v>
      </c>
      <c r="B295" s="136" t="s">
        <v>359</v>
      </c>
      <c r="C295" s="91">
        <v>20838.67</v>
      </c>
    </row>
    <row r="296" ht="21" customHeight="1" spans="1:3">
      <c r="A296" s="137">
        <v>2101101</v>
      </c>
      <c r="B296" s="137" t="s">
        <v>360</v>
      </c>
      <c r="C296" s="91">
        <v>5793.15</v>
      </c>
    </row>
    <row r="297" ht="21" customHeight="1" spans="1:3">
      <c r="A297" s="137">
        <v>2101102</v>
      </c>
      <c r="B297" s="137" t="s">
        <v>361</v>
      </c>
      <c r="C297" s="91">
        <v>10109.52</v>
      </c>
    </row>
    <row r="298" ht="21" customHeight="1" spans="1:3">
      <c r="A298" s="137">
        <v>2101103</v>
      </c>
      <c r="B298" s="137" t="s">
        <v>362</v>
      </c>
      <c r="C298" s="91">
        <v>4935</v>
      </c>
    </row>
    <row r="299" ht="21" customHeight="1" spans="1:3">
      <c r="A299" s="137">
        <v>2101199</v>
      </c>
      <c r="B299" s="137" t="s">
        <v>363</v>
      </c>
      <c r="C299" s="91">
        <v>1</v>
      </c>
    </row>
    <row r="300" ht="21" customHeight="1" spans="1:3">
      <c r="A300" s="137">
        <v>21012</v>
      </c>
      <c r="B300" s="136" t="s">
        <v>364</v>
      </c>
      <c r="C300" s="91">
        <v>9352</v>
      </c>
    </row>
    <row r="301" ht="21" customHeight="1" spans="1:3">
      <c r="A301" s="137">
        <v>2101202</v>
      </c>
      <c r="B301" s="137" t="s">
        <v>365</v>
      </c>
      <c r="C301" s="91">
        <v>9352</v>
      </c>
    </row>
    <row r="302" ht="21" customHeight="1" spans="1:3">
      <c r="A302" s="137">
        <v>21013</v>
      </c>
      <c r="B302" s="136" t="s">
        <v>366</v>
      </c>
      <c r="C302" s="91">
        <v>2862</v>
      </c>
    </row>
    <row r="303" ht="21" customHeight="1" spans="1:3">
      <c r="A303" s="137">
        <v>2101301</v>
      </c>
      <c r="B303" s="137" t="s">
        <v>367</v>
      </c>
      <c r="C303" s="91">
        <v>570</v>
      </c>
    </row>
    <row r="304" ht="21" customHeight="1" spans="1:3">
      <c r="A304" s="137">
        <v>2101399</v>
      </c>
      <c r="B304" s="137" t="s">
        <v>368</v>
      </c>
      <c r="C304" s="91">
        <v>2292</v>
      </c>
    </row>
    <row r="305" ht="21" customHeight="1" spans="1:3">
      <c r="A305" s="137">
        <v>21014</v>
      </c>
      <c r="B305" s="136" t="s">
        <v>369</v>
      </c>
      <c r="C305" s="91">
        <v>190</v>
      </c>
    </row>
    <row r="306" ht="21" customHeight="1" spans="1:3">
      <c r="A306" s="137">
        <v>2101401</v>
      </c>
      <c r="B306" s="137" t="s">
        <v>370</v>
      </c>
      <c r="C306" s="91">
        <v>190</v>
      </c>
    </row>
    <row r="307" ht="21" customHeight="1" spans="1:3">
      <c r="A307" s="137">
        <v>21015</v>
      </c>
      <c r="B307" s="136" t="s">
        <v>371</v>
      </c>
      <c r="C307" s="91">
        <v>683</v>
      </c>
    </row>
    <row r="308" ht="21" customHeight="1" spans="1:3">
      <c r="A308" s="137">
        <v>2101501</v>
      </c>
      <c r="B308" s="137" t="s">
        <v>146</v>
      </c>
      <c r="C308" s="91">
        <v>526</v>
      </c>
    </row>
    <row r="309" ht="21" customHeight="1" spans="1:3">
      <c r="A309" s="137">
        <v>2101502</v>
      </c>
      <c r="B309" s="137" t="s">
        <v>147</v>
      </c>
      <c r="C309" s="91">
        <v>157</v>
      </c>
    </row>
    <row r="310" ht="21" customHeight="1" spans="1:3">
      <c r="A310" s="137">
        <v>21099</v>
      </c>
      <c r="B310" s="136" t="s">
        <v>372</v>
      </c>
      <c r="C310" s="91">
        <v>552.45</v>
      </c>
    </row>
    <row r="311" ht="21" customHeight="1" spans="1:3">
      <c r="A311" s="137">
        <v>2109999</v>
      </c>
      <c r="B311" s="137" t="s">
        <v>373</v>
      </c>
      <c r="C311" s="91">
        <v>552.45</v>
      </c>
    </row>
    <row r="312" ht="21" customHeight="1" spans="1:3">
      <c r="A312" s="137">
        <v>211</v>
      </c>
      <c r="B312" s="136" t="s">
        <v>106</v>
      </c>
      <c r="C312" s="91">
        <v>20755.1</v>
      </c>
    </row>
    <row r="313" ht="21" customHeight="1" spans="1:3">
      <c r="A313" s="137">
        <v>21101</v>
      </c>
      <c r="B313" s="136" t="s">
        <v>374</v>
      </c>
      <c r="C313" s="91">
        <v>991</v>
      </c>
    </row>
    <row r="314" ht="21" customHeight="1" spans="1:3">
      <c r="A314" s="137">
        <v>2110101</v>
      </c>
      <c r="B314" s="137" t="s">
        <v>146</v>
      </c>
      <c r="C314" s="91">
        <v>985</v>
      </c>
    </row>
    <row r="315" ht="21" customHeight="1" spans="1:3">
      <c r="A315" s="137">
        <v>2110199</v>
      </c>
      <c r="B315" s="137" t="s">
        <v>375</v>
      </c>
      <c r="C315" s="91">
        <v>6</v>
      </c>
    </row>
    <row r="316" ht="21" customHeight="1" spans="1:3">
      <c r="A316" s="137">
        <v>21103</v>
      </c>
      <c r="B316" s="136" t="s">
        <v>376</v>
      </c>
      <c r="C316" s="91">
        <v>16049.1</v>
      </c>
    </row>
    <row r="317" ht="21" customHeight="1" spans="1:3">
      <c r="A317" s="137">
        <v>2110301</v>
      </c>
      <c r="B317" s="137" t="s">
        <v>377</v>
      </c>
      <c r="C317" s="91">
        <v>1093.1</v>
      </c>
    </row>
    <row r="318" ht="21" customHeight="1" spans="1:3">
      <c r="A318" s="137">
        <v>2110302</v>
      </c>
      <c r="B318" s="137" t="s">
        <v>378</v>
      </c>
      <c r="C318" s="91">
        <v>8696</v>
      </c>
    </row>
    <row r="319" ht="21" customHeight="1" spans="1:3">
      <c r="A319" s="137">
        <v>2110304</v>
      </c>
      <c r="B319" s="137" t="s">
        <v>379</v>
      </c>
      <c r="C319" s="91">
        <v>3182</v>
      </c>
    </row>
    <row r="320" ht="21" customHeight="1" spans="1:3">
      <c r="A320" s="137">
        <v>2110307</v>
      </c>
      <c r="B320" s="137" t="s">
        <v>380</v>
      </c>
      <c r="C320" s="91">
        <v>271</v>
      </c>
    </row>
    <row r="321" ht="21" customHeight="1" spans="1:3">
      <c r="A321" s="137">
        <v>2110399</v>
      </c>
      <c r="B321" s="137" t="s">
        <v>381</v>
      </c>
      <c r="C321" s="91">
        <v>2807</v>
      </c>
    </row>
    <row r="322" ht="21" customHeight="1" spans="1:3">
      <c r="A322" s="137">
        <v>21104</v>
      </c>
      <c r="B322" s="136" t="s">
        <v>382</v>
      </c>
      <c r="C322" s="91">
        <v>16</v>
      </c>
    </row>
    <row r="323" ht="21" customHeight="1" spans="1:3">
      <c r="A323" s="137">
        <v>2110402</v>
      </c>
      <c r="B323" s="137" t="s">
        <v>383</v>
      </c>
      <c r="C323" s="91">
        <v>16</v>
      </c>
    </row>
    <row r="324" ht="21" customHeight="1" spans="1:3">
      <c r="A324" s="137">
        <v>21111</v>
      </c>
      <c r="B324" s="136" t="s">
        <v>384</v>
      </c>
      <c r="C324" s="91">
        <v>830</v>
      </c>
    </row>
    <row r="325" ht="21" customHeight="1" spans="1:3">
      <c r="A325" s="137">
        <v>2111101</v>
      </c>
      <c r="B325" s="137" t="s">
        <v>385</v>
      </c>
      <c r="C325" s="91">
        <v>565</v>
      </c>
    </row>
    <row r="326" ht="21" customHeight="1" spans="1:3">
      <c r="A326" s="137">
        <v>2111102</v>
      </c>
      <c r="B326" s="137" t="s">
        <v>386</v>
      </c>
      <c r="C326" s="91">
        <v>6</v>
      </c>
    </row>
    <row r="327" ht="21" customHeight="1" spans="1:3">
      <c r="A327" s="137">
        <v>2111103</v>
      </c>
      <c r="B327" s="137" t="s">
        <v>387</v>
      </c>
      <c r="C327" s="91">
        <v>259</v>
      </c>
    </row>
    <row r="328" ht="21" customHeight="1" spans="1:3">
      <c r="A328" s="137">
        <v>21199</v>
      </c>
      <c r="B328" s="136" t="s">
        <v>388</v>
      </c>
      <c r="C328" s="91">
        <v>2869</v>
      </c>
    </row>
    <row r="329" ht="21" customHeight="1" spans="1:3">
      <c r="A329" s="137">
        <v>2119999</v>
      </c>
      <c r="B329" s="137" t="s">
        <v>389</v>
      </c>
      <c r="C329" s="91">
        <v>2869</v>
      </c>
    </row>
    <row r="330" ht="21" customHeight="1" spans="1:3">
      <c r="A330" s="137">
        <v>212</v>
      </c>
      <c r="B330" s="136" t="s">
        <v>108</v>
      </c>
      <c r="C330" s="91">
        <v>131637.92</v>
      </c>
    </row>
    <row r="331" ht="21" customHeight="1" spans="1:3">
      <c r="A331" s="137">
        <v>21201</v>
      </c>
      <c r="B331" s="136" t="s">
        <v>390</v>
      </c>
      <c r="C331" s="91">
        <v>71262.26</v>
      </c>
    </row>
    <row r="332" ht="21" customHeight="1" spans="1:3">
      <c r="A332" s="137">
        <v>2120101</v>
      </c>
      <c r="B332" s="137" t="s">
        <v>146</v>
      </c>
      <c r="C332" s="91">
        <v>3778</v>
      </c>
    </row>
    <row r="333" ht="21" customHeight="1" spans="1:3">
      <c r="A333" s="137">
        <v>2120102</v>
      </c>
      <c r="B333" s="137" t="s">
        <v>147</v>
      </c>
      <c r="C333" s="91">
        <v>1129</v>
      </c>
    </row>
    <row r="334" ht="21" customHeight="1" spans="1:3">
      <c r="A334" s="137">
        <v>2120104</v>
      </c>
      <c r="B334" s="137" t="s">
        <v>391</v>
      </c>
      <c r="C334" s="91">
        <v>5042.52</v>
      </c>
    </row>
    <row r="335" ht="21" customHeight="1" spans="1:3">
      <c r="A335" s="137">
        <v>2120106</v>
      </c>
      <c r="B335" s="137" t="s">
        <v>392</v>
      </c>
      <c r="C335" s="91">
        <v>1661.05</v>
      </c>
    </row>
    <row r="336" ht="21" customHeight="1" spans="1:3">
      <c r="A336" s="137">
        <v>2120199</v>
      </c>
      <c r="B336" s="137" t="s">
        <v>393</v>
      </c>
      <c r="C336" s="91">
        <v>59651.69</v>
      </c>
    </row>
    <row r="337" ht="21" customHeight="1" spans="1:3">
      <c r="A337" s="137">
        <v>21202</v>
      </c>
      <c r="B337" s="136" t="s">
        <v>394</v>
      </c>
      <c r="C337" s="91">
        <v>50.64</v>
      </c>
    </row>
    <row r="338" ht="21" customHeight="1" spans="1:3">
      <c r="A338" s="137">
        <v>2120201</v>
      </c>
      <c r="B338" s="137" t="s">
        <v>395</v>
      </c>
      <c r="C338" s="91">
        <v>50.64</v>
      </c>
    </row>
    <row r="339" ht="21" customHeight="1" spans="1:3">
      <c r="A339" s="137">
        <v>21203</v>
      </c>
      <c r="B339" s="136" t="s">
        <v>396</v>
      </c>
      <c r="C339" s="91">
        <v>9994.93</v>
      </c>
    </row>
    <row r="340" ht="21" customHeight="1" spans="1:3">
      <c r="A340" s="137">
        <v>2120399</v>
      </c>
      <c r="B340" s="137" t="s">
        <v>397</v>
      </c>
      <c r="C340" s="91">
        <v>9994.93</v>
      </c>
    </row>
    <row r="341" ht="21" customHeight="1" spans="1:3">
      <c r="A341" s="137">
        <v>21205</v>
      </c>
      <c r="B341" s="136" t="s">
        <v>398</v>
      </c>
      <c r="C341" s="91">
        <v>9038.37</v>
      </c>
    </row>
    <row r="342" ht="21" customHeight="1" spans="1:3">
      <c r="A342" s="137">
        <v>2120501</v>
      </c>
      <c r="B342" s="137" t="s">
        <v>399</v>
      </c>
      <c r="C342" s="91">
        <v>9038.37</v>
      </c>
    </row>
    <row r="343" ht="21" customHeight="1" spans="1:3">
      <c r="A343" s="137">
        <v>21299</v>
      </c>
      <c r="B343" s="136" t="s">
        <v>400</v>
      </c>
      <c r="C343" s="91">
        <v>41291.72</v>
      </c>
    </row>
    <row r="344" ht="21" customHeight="1" spans="1:3">
      <c r="A344" s="137">
        <v>2129999</v>
      </c>
      <c r="B344" s="137" t="s">
        <v>401</v>
      </c>
      <c r="C344" s="91">
        <v>41291.72</v>
      </c>
    </row>
    <row r="345" ht="21" customHeight="1" spans="1:3">
      <c r="A345" s="137">
        <v>213</v>
      </c>
      <c r="B345" s="136" t="s">
        <v>110</v>
      </c>
      <c r="C345" s="91">
        <v>14547.27</v>
      </c>
    </row>
    <row r="346" ht="21" customHeight="1" spans="1:3">
      <c r="A346" s="137">
        <v>21301</v>
      </c>
      <c r="B346" s="136" t="s">
        <v>402</v>
      </c>
      <c r="C346" s="91">
        <v>6518.21</v>
      </c>
    </row>
    <row r="347" ht="21" customHeight="1" spans="1:3">
      <c r="A347" s="137">
        <v>2130101</v>
      </c>
      <c r="B347" s="137" t="s">
        <v>146</v>
      </c>
      <c r="C347" s="91">
        <v>860</v>
      </c>
    </row>
    <row r="348" ht="21" customHeight="1" spans="1:3">
      <c r="A348" s="137">
        <v>2130102</v>
      </c>
      <c r="B348" s="137" t="s">
        <v>147</v>
      </c>
      <c r="C348" s="91">
        <v>19.83</v>
      </c>
    </row>
    <row r="349" ht="21" customHeight="1" spans="1:3">
      <c r="A349" s="137">
        <v>2130104</v>
      </c>
      <c r="B349" s="137" t="s">
        <v>153</v>
      </c>
      <c r="C349" s="91">
        <v>1499.54</v>
      </c>
    </row>
    <row r="350" ht="21" customHeight="1" spans="1:3">
      <c r="A350" s="137">
        <v>2130108</v>
      </c>
      <c r="B350" s="137" t="s">
        <v>403</v>
      </c>
      <c r="C350" s="91">
        <v>47</v>
      </c>
    </row>
    <row r="351" ht="21" customHeight="1" spans="1:3">
      <c r="A351" s="137">
        <v>2130110</v>
      </c>
      <c r="B351" s="137" t="s">
        <v>404</v>
      </c>
      <c r="C351" s="91">
        <v>25</v>
      </c>
    </row>
    <row r="352" ht="21" customHeight="1" spans="1:3">
      <c r="A352" s="137">
        <v>2130112</v>
      </c>
      <c r="B352" s="137" t="s">
        <v>405</v>
      </c>
      <c r="C352" s="91">
        <v>43</v>
      </c>
    </row>
    <row r="353" ht="21" customHeight="1" spans="1:3">
      <c r="A353" s="137">
        <v>2130122</v>
      </c>
      <c r="B353" s="137" t="s">
        <v>406</v>
      </c>
      <c r="C353" s="91">
        <v>918.26</v>
      </c>
    </row>
    <row r="354" ht="21" customHeight="1" spans="1:3">
      <c r="A354" s="137">
        <v>2130124</v>
      </c>
      <c r="B354" s="137" t="s">
        <v>407</v>
      </c>
      <c r="C354" s="91">
        <v>176.55</v>
      </c>
    </row>
    <row r="355" ht="21" customHeight="1" spans="1:3">
      <c r="A355" s="137">
        <v>2130125</v>
      </c>
      <c r="B355" s="137" t="s">
        <v>408</v>
      </c>
      <c r="C355" s="91">
        <v>288</v>
      </c>
    </row>
    <row r="356" ht="21" customHeight="1" spans="1:3">
      <c r="A356" s="137">
        <v>2130126</v>
      </c>
      <c r="B356" s="137" t="s">
        <v>409</v>
      </c>
      <c r="C356" s="91">
        <v>75.04</v>
      </c>
    </row>
    <row r="357" ht="21" customHeight="1" spans="1:3">
      <c r="A357" s="137">
        <v>2130135</v>
      </c>
      <c r="B357" s="137" t="s">
        <v>410</v>
      </c>
      <c r="C357" s="91">
        <v>339.84</v>
      </c>
    </row>
    <row r="358" ht="21" customHeight="1" spans="1:3">
      <c r="A358" s="137">
        <v>2130148</v>
      </c>
      <c r="B358" s="137" t="s">
        <v>411</v>
      </c>
      <c r="C358" s="91">
        <v>30</v>
      </c>
    </row>
    <row r="359" ht="21" customHeight="1" spans="1:3">
      <c r="A359" s="137">
        <v>2130152</v>
      </c>
      <c r="B359" s="137" t="s">
        <v>412</v>
      </c>
      <c r="C359" s="91">
        <v>2</v>
      </c>
    </row>
    <row r="360" ht="21" customHeight="1" spans="1:3">
      <c r="A360" s="137">
        <v>2130153</v>
      </c>
      <c r="B360" s="137" t="s">
        <v>413</v>
      </c>
      <c r="C360" s="91">
        <v>581</v>
      </c>
    </row>
    <row r="361" ht="21" customHeight="1" spans="1:3">
      <c r="A361" s="137">
        <v>2130199</v>
      </c>
      <c r="B361" s="137" t="s">
        <v>414</v>
      </c>
      <c r="C361" s="91">
        <v>1613.14</v>
      </c>
    </row>
    <row r="362" ht="21" customHeight="1" spans="1:3">
      <c r="A362" s="137">
        <v>21302</v>
      </c>
      <c r="B362" s="136" t="s">
        <v>415</v>
      </c>
      <c r="C362" s="91">
        <v>860.7</v>
      </c>
    </row>
    <row r="363" ht="21" customHeight="1" spans="1:3">
      <c r="A363" s="137">
        <v>2130205</v>
      </c>
      <c r="B363" s="137" t="s">
        <v>416</v>
      </c>
      <c r="C363" s="91">
        <v>612.18</v>
      </c>
    </row>
    <row r="364" ht="21" customHeight="1" spans="1:3">
      <c r="A364" s="137">
        <v>2130207</v>
      </c>
      <c r="B364" s="137" t="s">
        <v>417</v>
      </c>
      <c r="C364" s="91">
        <v>130.53</v>
      </c>
    </row>
    <row r="365" ht="21" customHeight="1" spans="1:3">
      <c r="A365" s="137">
        <v>2130209</v>
      </c>
      <c r="B365" s="137" t="s">
        <v>418</v>
      </c>
      <c r="C365" s="91">
        <v>10</v>
      </c>
    </row>
    <row r="366" ht="21" customHeight="1" spans="1:3">
      <c r="A366" s="137">
        <v>2130234</v>
      </c>
      <c r="B366" s="137" t="s">
        <v>419</v>
      </c>
      <c r="C366" s="91">
        <v>95.98</v>
      </c>
    </row>
    <row r="367" ht="21" customHeight="1" spans="1:3">
      <c r="A367" s="137">
        <v>2130299</v>
      </c>
      <c r="B367" s="137" t="s">
        <v>420</v>
      </c>
      <c r="C367" s="91">
        <v>12</v>
      </c>
    </row>
    <row r="368" ht="21" customHeight="1" spans="1:3">
      <c r="A368" s="137">
        <v>21303</v>
      </c>
      <c r="B368" s="136" t="s">
        <v>421</v>
      </c>
      <c r="C368" s="91">
        <v>5482.27</v>
      </c>
    </row>
    <row r="369" ht="21" customHeight="1" spans="1:3">
      <c r="A369" s="137">
        <v>2130304</v>
      </c>
      <c r="B369" s="137" t="s">
        <v>422</v>
      </c>
      <c r="C369" s="91">
        <v>516</v>
      </c>
    </row>
    <row r="370" ht="21" customHeight="1" spans="1:3">
      <c r="A370" s="137">
        <v>2130305</v>
      </c>
      <c r="B370" s="137" t="s">
        <v>423</v>
      </c>
      <c r="C370" s="91">
        <v>500</v>
      </c>
    </row>
    <row r="371" ht="21" customHeight="1" spans="1:3">
      <c r="A371" s="137">
        <v>2130306</v>
      </c>
      <c r="B371" s="137" t="s">
        <v>424</v>
      </c>
      <c r="C371" s="91">
        <v>362</v>
      </c>
    </row>
    <row r="372" ht="21" customHeight="1" spans="1:3">
      <c r="A372" s="137">
        <v>2130311</v>
      </c>
      <c r="B372" s="137" t="s">
        <v>425</v>
      </c>
      <c r="C372" s="91">
        <v>11.4</v>
      </c>
    </row>
    <row r="373" ht="21" customHeight="1" spans="1:3">
      <c r="A373" s="137">
        <v>2130312</v>
      </c>
      <c r="B373" s="137" t="s">
        <v>426</v>
      </c>
      <c r="C373" s="91">
        <v>16</v>
      </c>
    </row>
    <row r="374" ht="21" customHeight="1" spans="1:3">
      <c r="A374" s="137">
        <v>2130314</v>
      </c>
      <c r="B374" s="137" t="s">
        <v>427</v>
      </c>
      <c r="C374" s="91">
        <v>108</v>
      </c>
    </row>
    <row r="375" ht="21" customHeight="1" spans="1:3">
      <c r="A375" s="137">
        <v>2130315</v>
      </c>
      <c r="B375" s="137" t="s">
        <v>428</v>
      </c>
      <c r="C375" s="91">
        <v>33.99</v>
      </c>
    </row>
    <row r="376" ht="21" customHeight="1" spans="1:3">
      <c r="A376" s="137">
        <v>2130316</v>
      </c>
      <c r="B376" s="137" t="s">
        <v>429</v>
      </c>
      <c r="C376" s="91">
        <v>131.35</v>
      </c>
    </row>
    <row r="377" ht="21" customHeight="1" spans="1:3">
      <c r="A377" s="137">
        <v>2130319</v>
      </c>
      <c r="B377" s="137" t="s">
        <v>430</v>
      </c>
      <c r="C377" s="91">
        <v>3710</v>
      </c>
    </row>
    <row r="378" ht="21" customHeight="1" spans="1:3">
      <c r="A378" s="137">
        <v>2130335</v>
      </c>
      <c r="B378" s="137" t="s">
        <v>431</v>
      </c>
      <c r="C378" s="91">
        <v>48.53</v>
      </c>
    </row>
    <row r="379" ht="21" customHeight="1" spans="1:3">
      <c r="A379" s="137">
        <v>2130399</v>
      </c>
      <c r="B379" s="137" t="s">
        <v>432</v>
      </c>
      <c r="C379" s="91">
        <v>45</v>
      </c>
    </row>
    <row r="380" ht="21" customHeight="1" spans="1:3">
      <c r="A380" s="137">
        <v>21305</v>
      </c>
      <c r="B380" s="136" t="s">
        <v>433</v>
      </c>
      <c r="C380" s="91">
        <v>1116.54</v>
      </c>
    </row>
    <row r="381" ht="21" customHeight="1" spans="1:3">
      <c r="A381" s="137">
        <v>2130504</v>
      </c>
      <c r="B381" s="137" t="s">
        <v>434</v>
      </c>
      <c r="C381" s="91">
        <v>153</v>
      </c>
    </row>
    <row r="382" ht="21" customHeight="1" spans="1:3">
      <c r="A382" s="137">
        <v>2130505</v>
      </c>
      <c r="B382" s="137" t="s">
        <v>435</v>
      </c>
      <c r="C382" s="91">
        <v>777</v>
      </c>
    </row>
    <row r="383" ht="21" customHeight="1" spans="1:3">
      <c r="A383" s="137">
        <v>2130599</v>
      </c>
      <c r="B383" s="137" t="s">
        <v>436</v>
      </c>
      <c r="C383" s="91">
        <v>186.54</v>
      </c>
    </row>
    <row r="384" ht="21" customHeight="1" spans="1:3">
      <c r="A384" s="137">
        <v>21307</v>
      </c>
      <c r="B384" s="136" t="s">
        <v>437</v>
      </c>
      <c r="C384" s="91">
        <v>350.55</v>
      </c>
    </row>
    <row r="385" ht="21" customHeight="1" spans="1:3">
      <c r="A385" s="137">
        <v>2130701</v>
      </c>
      <c r="B385" s="137" t="s">
        <v>438</v>
      </c>
      <c r="C385" s="91">
        <v>175.13</v>
      </c>
    </row>
    <row r="386" ht="21" customHeight="1" spans="1:3">
      <c r="A386" s="137">
        <v>2130707</v>
      </c>
      <c r="B386" s="137" t="s">
        <v>439</v>
      </c>
      <c r="C386" s="91">
        <v>107.42</v>
      </c>
    </row>
    <row r="387" ht="21" customHeight="1" spans="1:3">
      <c r="A387" s="137">
        <v>2130799</v>
      </c>
      <c r="B387" s="137" t="s">
        <v>440</v>
      </c>
      <c r="C387" s="91">
        <v>68</v>
      </c>
    </row>
    <row r="388" ht="21" customHeight="1" spans="1:3">
      <c r="A388" s="137">
        <v>21308</v>
      </c>
      <c r="B388" s="136" t="s">
        <v>441</v>
      </c>
      <c r="C388" s="91">
        <v>219</v>
      </c>
    </row>
    <row r="389" ht="21" customHeight="1" spans="1:3">
      <c r="A389" s="137">
        <v>2130803</v>
      </c>
      <c r="B389" s="137" t="s">
        <v>442</v>
      </c>
      <c r="C389" s="91">
        <v>12</v>
      </c>
    </row>
    <row r="390" ht="21" customHeight="1" spans="1:3">
      <c r="A390" s="137">
        <v>2130804</v>
      </c>
      <c r="B390" s="137" t="s">
        <v>443</v>
      </c>
      <c r="C390" s="91">
        <v>207</v>
      </c>
    </row>
    <row r="391" ht="21" customHeight="1" spans="1:3">
      <c r="A391" s="137">
        <v>214</v>
      </c>
      <c r="B391" s="136" t="s">
        <v>112</v>
      </c>
      <c r="C391" s="91">
        <v>31894.74</v>
      </c>
    </row>
    <row r="392" ht="21" customHeight="1" spans="1:3">
      <c r="A392" s="137">
        <v>21401</v>
      </c>
      <c r="B392" s="136" t="s">
        <v>444</v>
      </c>
      <c r="C392" s="91">
        <v>15976.71</v>
      </c>
    </row>
    <row r="393" ht="21" customHeight="1" spans="1:3">
      <c r="A393" s="137">
        <v>2140101</v>
      </c>
      <c r="B393" s="137" t="s">
        <v>146</v>
      </c>
      <c r="C393" s="91">
        <v>552.4</v>
      </c>
    </row>
    <row r="394" ht="21" customHeight="1" spans="1:3">
      <c r="A394" s="137">
        <v>2140104</v>
      </c>
      <c r="B394" s="137" t="s">
        <v>445</v>
      </c>
      <c r="C394" s="91">
        <v>4464.36</v>
      </c>
    </row>
    <row r="395" ht="21" customHeight="1" spans="1:3">
      <c r="A395" s="137">
        <v>2140106</v>
      </c>
      <c r="B395" s="137" t="s">
        <v>446</v>
      </c>
      <c r="C395" s="91">
        <v>2624.7</v>
      </c>
    </row>
    <row r="396" ht="21" customHeight="1" spans="1:3">
      <c r="A396" s="137">
        <v>2140112</v>
      </c>
      <c r="B396" s="137" t="s">
        <v>447</v>
      </c>
      <c r="C396" s="91">
        <v>458</v>
      </c>
    </row>
    <row r="397" ht="21" customHeight="1" spans="1:3">
      <c r="A397" s="137">
        <v>2140199</v>
      </c>
      <c r="B397" s="137" t="s">
        <v>448</v>
      </c>
      <c r="C397" s="91">
        <v>7877.25</v>
      </c>
    </row>
    <row r="398" ht="21" customHeight="1" spans="1:3">
      <c r="A398" s="137">
        <v>21402</v>
      </c>
      <c r="B398" s="136" t="s">
        <v>449</v>
      </c>
      <c r="C398" s="91">
        <v>11362</v>
      </c>
    </row>
    <row r="399" ht="21" customHeight="1" spans="1:3">
      <c r="A399" s="137">
        <v>2140207</v>
      </c>
      <c r="B399" s="137" t="s">
        <v>450</v>
      </c>
      <c r="C399" s="91">
        <v>11362</v>
      </c>
    </row>
    <row r="400" ht="21" customHeight="1" spans="1:3">
      <c r="A400" s="137">
        <v>21406</v>
      </c>
      <c r="B400" s="136" t="s">
        <v>451</v>
      </c>
      <c r="C400" s="91">
        <v>4556.03</v>
      </c>
    </row>
    <row r="401" ht="21" customHeight="1" spans="1:3">
      <c r="A401" s="137">
        <v>2140601</v>
      </c>
      <c r="B401" s="137" t="s">
        <v>452</v>
      </c>
      <c r="C401" s="91">
        <v>4556.03</v>
      </c>
    </row>
    <row r="402" ht="21" customHeight="1" spans="1:3">
      <c r="A402" s="137">
        <v>215</v>
      </c>
      <c r="B402" s="136" t="s">
        <v>114</v>
      </c>
      <c r="C402" s="91">
        <v>94396.23</v>
      </c>
    </row>
    <row r="403" ht="21" customHeight="1" spans="1:3">
      <c r="A403" s="137">
        <v>21501</v>
      </c>
      <c r="B403" s="136" t="s">
        <v>453</v>
      </c>
      <c r="C403" s="91">
        <v>2205</v>
      </c>
    </row>
    <row r="404" ht="21" customHeight="1" spans="1:3">
      <c r="A404" s="137">
        <v>2150102</v>
      </c>
      <c r="B404" s="137" t="s">
        <v>147</v>
      </c>
      <c r="C404" s="91">
        <v>2205</v>
      </c>
    </row>
    <row r="405" ht="21" customHeight="1" spans="1:3">
      <c r="A405" s="137">
        <v>21505</v>
      </c>
      <c r="B405" s="136" t="s">
        <v>454</v>
      </c>
      <c r="C405" s="91">
        <v>7411.04</v>
      </c>
    </row>
    <row r="406" ht="21" customHeight="1" spans="1:3">
      <c r="A406" s="137">
        <v>2150501</v>
      </c>
      <c r="B406" s="137" t="s">
        <v>146</v>
      </c>
      <c r="C406" s="91">
        <v>426</v>
      </c>
    </row>
    <row r="407" ht="21" customHeight="1" spans="1:3">
      <c r="A407" s="137">
        <v>2150550</v>
      </c>
      <c r="B407" s="137" t="s">
        <v>153</v>
      </c>
      <c r="C407" s="91">
        <v>359</v>
      </c>
    </row>
    <row r="408" ht="21" customHeight="1" spans="1:3">
      <c r="A408" s="137">
        <v>2150599</v>
      </c>
      <c r="B408" s="137" t="s">
        <v>455</v>
      </c>
      <c r="C408" s="91">
        <v>6626.04</v>
      </c>
    </row>
    <row r="409" ht="21" customHeight="1" spans="1:3">
      <c r="A409" s="137">
        <v>21507</v>
      </c>
      <c r="B409" s="136" t="s">
        <v>456</v>
      </c>
      <c r="C409" s="91">
        <v>84580</v>
      </c>
    </row>
    <row r="410" ht="21" customHeight="1" spans="1:3">
      <c r="A410" s="137">
        <v>2150701</v>
      </c>
      <c r="B410" s="137" t="s">
        <v>146</v>
      </c>
      <c r="C410" s="91">
        <v>155</v>
      </c>
    </row>
    <row r="411" ht="21" customHeight="1" spans="1:3">
      <c r="A411" s="137">
        <v>2150702</v>
      </c>
      <c r="B411" s="137" t="s">
        <v>147</v>
      </c>
      <c r="C411" s="91">
        <v>77430</v>
      </c>
    </row>
    <row r="412" ht="21" customHeight="1" spans="1:3">
      <c r="A412" s="137">
        <v>2150799</v>
      </c>
      <c r="B412" s="137" t="s">
        <v>457</v>
      </c>
      <c r="C412" s="91">
        <v>6995</v>
      </c>
    </row>
    <row r="413" ht="21" customHeight="1" spans="1:3">
      <c r="A413" s="137">
        <v>21508</v>
      </c>
      <c r="B413" s="136" t="s">
        <v>458</v>
      </c>
      <c r="C413" s="91">
        <v>200</v>
      </c>
    </row>
    <row r="414" ht="21" customHeight="1" spans="1:3">
      <c r="A414" s="137">
        <v>2150805</v>
      </c>
      <c r="B414" s="137" t="s">
        <v>459</v>
      </c>
      <c r="C414" s="91">
        <v>200</v>
      </c>
    </row>
    <row r="415" ht="21" customHeight="1" spans="1:3">
      <c r="A415" s="137">
        <v>21599</v>
      </c>
      <c r="B415" s="136" t="s">
        <v>460</v>
      </c>
      <c r="C415" s="91">
        <v>0.19</v>
      </c>
    </row>
    <row r="416" ht="21" customHeight="1" spans="1:3">
      <c r="A416" s="137">
        <v>2159999</v>
      </c>
      <c r="B416" s="137" t="s">
        <v>461</v>
      </c>
      <c r="C416" s="91">
        <v>0.19</v>
      </c>
    </row>
    <row r="417" ht="21" customHeight="1" spans="1:3">
      <c r="A417" s="137">
        <v>216</v>
      </c>
      <c r="B417" s="136" t="s">
        <v>116</v>
      </c>
      <c r="C417" s="91">
        <v>18641</v>
      </c>
    </row>
    <row r="418" ht="21" customHeight="1" spans="1:3">
      <c r="A418" s="137">
        <v>21602</v>
      </c>
      <c r="B418" s="136" t="s">
        <v>462</v>
      </c>
      <c r="C418" s="91">
        <v>8734</v>
      </c>
    </row>
    <row r="419" ht="21" customHeight="1" spans="1:3">
      <c r="A419" s="137">
        <v>2160201</v>
      </c>
      <c r="B419" s="137" t="s">
        <v>146</v>
      </c>
      <c r="C419" s="91">
        <v>335</v>
      </c>
    </row>
    <row r="420" ht="21" customHeight="1" spans="1:3">
      <c r="A420" s="137">
        <v>2160202</v>
      </c>
      <c r="B420" s="137" t="s">
        <v>147</v>
      </c>
      <c r="C420" s="91">
        <v>50</v>
      </c>
    </row>
    <row r="421" ht="21" customHeight="1" spans="1:3">
      <c r="A421" s="137">
        <v>2160299</v>
      </c>
      <c r="B421" s="137" t="s">
        <v>463</v>
      </c>
      <c r="C421" s="91">
        <v>8349</v>
      </c>
    </row>
    <row r="422" ht="21" customHeight="1" spans="1:3">
      <c r="A422" s="137">
        <v>21606</v>
      </c>
      <c r="B422" s="136" t="s">
        <v>464</v>
      </c>
      <c r="C422" s="91">
        <v>1097</v>
      </c>
    </row>
    <row r="423" ht="21" customHeight="1" spans="1:3">
      <c r="A423" s="137">
        <v>2160699</v>
      </c>
      <c r="B423" s="137" t="s">
        <v>465</v>
      </c>
      <c r="C423" s="91">
        <v>1097</v>
      </c>
    </row>
    <row r="424" ht="21" customHeight="1" spans="1:3">
      <c r="A424" s="137">
        <v>21699</v>
      </c>
      <c r="B424" s="136" t="s">
        <v>466</v>
      </c>
      <c r="C424" s="91">
        <v>8810</v>
      </c>
    </row>
    <row r="425" ht="21" customHeight="1" spans="1:3">
      <c r="A425" s="137">
        <v>2169901</v>
      </c>
      <c r="B425" s="137" t="s">
        <v>467</v>
      </c>
      <c r="C425" s="91">
        <v>915</v>
      </c>
    </row>
    <row r="426" ht="21" customHeight="1" spans="1:3">
      <c r="A426" s="137">
        <v>2169999</v>
      </c>
      <c r="B426" s="137" t="s">
        <v>468</v>
      </c>
      <c r="C426" s="91">
        <v>7895</v>
      </c>
    </row>
    <row r="427" ht="21" customHeight="1" spans="1:3">
      <c r="A427" s="137">
        <v>217</v>
      </c>
      <c r="B427" s="136" t="s">
        <v>118</v>
      </c>
      <c r="C427" s="91">
        <v>136</v>
      </c>
    </row>
    <row r="428" ht="21" customHeight="1" spans="1:3">
      <c r="A428" s="137">
        <v>21702</v>
      </c>
      <c r="B428" s="136" t="s">
        <v>469</v>
      </c>
      <c r="C428" s="91">
        <v>91</v>
      </c>
    </row>
    <row r="429" ht="21" customHeight="1" spans="1:3">
      <c r="A429" s="137">
        <v>2170299</v>
      </c>
      <c r="B429" s="137" t="s">
        <v>470</v>
      </c>
      <c r="C429" s="91">
        <v>91</v>
      </c>
    </row>
    <row r="430" ht="21" customHeight="1" spans="1:3">
      <c r="A430" s="137">
        <v>21703</v>
      </c>
      <c r="B430" s="136" t="s">
        <v>471</v>
      </c>
      <c r="C430" s="91">
        <v>45</v>
      </c>
    </row>
    <row r="431" ht="21" customHeight="1" spans="1:3">
      <c r="A431" s="137">
        <v>2170399</v>
      </c>
      <c r="B431" s="137" t="s">
        <v>472</v>
      </c>
      <c r="C431" s="91">
        <v>45</v>
      </c>
    </row>
    <row r="432" ht="21" customHeight="1" spans="1:3">
      <c r="A432" s="137">
        <v>220</v>
      </c>
      <c r="B432" s="136" t="s">
        <v>120</v>
      </c>
      <c r="C432" s="91">
        <v>3748.35</v>
      </c>
    </row>
    <row r="433" ht="21" customHeight="1" spans="1:3">
      <c r="A433" s="137">
        <v>22001</v>
      </c>
      <c r="B433" s="136" t="s">
        <v>473</v>
      </c>
      <c r="C433" s="91">
        <v>3378</v>
      </c>
    </row>
    <row r="434" ht="21" customHeight="1" spans="1:3">
      <c r="A434" s="137">
        <v>2200106</v>
      </c>
      <c r="B434" s="137" t="s">
        <v>474</v>
      </c>
      <c r="C434" s="91">
        <v>173</v>
      </c>
    </row>
    <row r="435" ht="21" customHeight="1" spans="1:3">
      <c r="A435" s="137">
        <v>2200150</v>
      </c>
      <c r="B435" s="137" t="s">
        <v>153</v>
      </c>
      <c r="C435" s="91">
        <v>2870</v>
      </c>
    </row>
    <row r="436" ht="21" customHeight="1" spans="1:3">
      <c r="A436" s="137">
        <v>2200199</v>
      </c>
      <c r="B436" s="137" t="s">
        <v>475</v>
      </c>
      <c r="C436" s="91">
        <v>335</v>
      </c>
    </row>
    <row r="437" ht="21" customHeight="1" spans="1:3">
      <c r="A437" s="137">
        <v>22005</v>
      </c>
      <c r="B437" s="136" t="s">
        <v>476</v>
      </c>
      <c r="C437" s="91">
        <v>370</v>
      </c>
    </row>
    <row r="438" ht="21" customHeight="1" spans="1:3">
      <c r="A438" s="137">
        <v>2200509</v>
      </c>
      <c r="B438" s="137" t="s">
        <v>477</v>
      </c>
      <c r="C438" s="91">
        <v>370</v>
      </c>
    </row>
    <row r="439" ht="21" customHeight="1" spans="1:3">
      <c r="A439" s="137">
        <v>22099</v>
      </c>
      <c r="B439" s="136" t="s">
        <v>478</v>
      </c>
      <c r="C439" s="91">
        <v>0.35</v>
      </c>
    </row>
    <row r="440" ht="21" customHeight="1" spans="1:3">
      <c r="A440" s="137">
        <v>2209999</v>
      </c>
      <c r="B440" s="137" t="s">
        <v>479</v>
      </c>
      <c r="C440" s="91">
        <v>0.35</v>
      </c>
    </row>
    <row r="441" ht="21" customHeight="1" spans="1:3">
      <c r="A441" s="137">
        <v>221</v>
      </c>
      <c r="B441" s="136" t="s">
        <v>122</v>
      </c>
      <c r="C441" s="91">
        <v>41112.25</v>
      </c>
    </row>
    <row r="442" ht="21" customHeight="1" spans="1:3">
      <c r="A442" s="137">
        <v>22101</v>
      </c>
      <c r="B442" s="136" t="s">
        <v>480</v>
      </c>
      <c r="C442" s="91">
        <v>19275</v>
      </c>
    </row>
    <row r="443" ht="21" customHeight="1" spans="1:3">
      <c r="A443" s="137">
        <v>2210101</v>
      </c>
      <c r="B443" s="137" t="s">
        <v>481</v>
      </c>
      <c r="C443" s="91">
        <v>259</v>
      </c>
    </row>
    <row r="444" ht="21" customHeight="1" spans="1:3">
      <c r="A444" s="137">
        <v>2210103</v>
      </c>
      <c r="B444" s="137" t="s">
        <v>482</v>
      </c>
      <c r="C444" s="91">
        <v>1508</v>
      </c>
    </row>
    <row r="445" ht="21" customHeight="1" spans="1:3">
      <c r="A445" s="137">
        <v>2210105</v>
      </c>
      <c r="B445" s="137" t="s">
        <v>483</v>
      </c>
      <c r="C445" s="91">
        <v>4</v>
      </c>
    </row>
    <row r="446" ht="21" customHeight="1" spans="1:3">
      <c r="A446" s="137">
        <v>2210106</v>
      </c>
      <c r="B446" s="137" t="s">
        <v>484</v>
      </c>
      <c r="C446" s="91">
        <v>129</v>
      </c>
    </row>
    <row r="447" ht="21" customHeight="1" spans="1:3">
      <c r="A447" s="137">
        <v>2210107</v>
      </c>
      <c r="B447" s="137" t="s">
        <v>485</v>
      </c>
      <c r="C447" s="91">
        <v>293</v>
      </c>
    </row>
    <row r="448" ht="21" customHeight="1" spans="1:3">
      <c r="A448" s="137">
        <v>2210108</v>
      </c>
      <c r="B448" s="137" t="s">
        <v>486</v>
      </c>
      <c r="C448" s="91">
        <v>6886</v>
      </c>
    </row>
    <row r="449" ht="21" customHeight="1" spans="1:3">
      <c r="A449" s="137">
        <v>2210109</v>
      </c>
      <c r="B449" s="137" t="s">
        <v>487</v>
      </c>
      <c r="C449" s="91">
        <v>338</v>
      </c>
    </row>
    <row r="450" ht="21" customHeight="1" spans="1:3">
      <c r="A450" s="137">
        <v>2210110</v>
      </c>
      <c r="B450" s="137" t="s">
        <v>488</v>
      </c>
      <c r="C450" s="91">
        <v>736</v>
      </c>
    </row>
    <row r="451" ht="21" customHeight="1" spans="1:3">
      <c r="A451" s="137">
        <v>2210199</v>
      </c>
      <c r="B451" s="137" t="s">
        <v>489</v>
      </c>
      <c r="C451" s="91">
        <v>9122</v>
      </c>
    </row>
    <row r="452" ht="21" customHeight="1" spans="1:3">
      <c r="A452" s="137">
        <v>22102</v>
      </c>
      <c r="B452" s="136" t="s">
        <v>490</v>
      </c>
      <c r="C452" s="91">
        <v>19768.25</v>
      </c>
    </row>
    <row r="453" ht="21" customHeight="1" spans="1:3">
      <c r="A453" s="137">
        <v>2210201</v>
      </c>
      <c r="B453" s="137" t="s">
        <v>491</v>
      </c>
      <c r="C453" s="91">
        <v>19062.09</v>
      </c>
    </row>
    <row r="454" ht="21" customHeight="1" spans="1:3">
      <c r="A454" s="137">
        <v>2210202</v>
      </c>
      <c r="B454" s="137" t="s">
        <v>492</v>
      </c>
      <c r="C454" s="91">
        <v>8</v>
      </c>
    </row>
    <row r="455" ht="21" customHeight="1" spans="1:3">
      <c r="A455" s="137">
        <v>2210203</v>
      </c>
      <c r="B455" s="137" t="s">
        <v>493</v>
      </c>
      <c r="C455" s="91">
        <v>698.16</v>
      </c>
    </row>
    <row r="456" ht="21" customHeight="1" spans="1:3">
      <c r="A456" s="137">
        <v>22103</v>
      </c>
      <c r="B456" s="136" t="s">
        <v>494</v>
      </c>
      <c r="C456" s="91">
        <v>2069</v>
      </c>
    </row>
    <row r="457" ht="21" customHeight="1" spans="1:3">
      <c r="A457" s="137">
        <v>2210302</v>
      </c>
      <c r="B457" s="137" t="s">
        <v>495</v>
      </c>
      <c r="C457" s="91">
        <v>6</v>
      </c>
    </row>
    <row r="458" ht="21" customHeight="1" spans="1:3">
      <c r="A458" s="137">
        <v>2210399</v>
      </c>
      <c r="B458" s="137" t="s">
        <v>496</v>
      </c>
      <c r="C458" s="91">
        <v>2063</v>
      </c>
    </row>
    <row r="459" ht="21" customHeight="1" spans="1:3">
      <c r="A459" s="137">
        <v>222</v>
      </c>
      <c r="B459" s="136" t="s">
        <v>124</v>
      </c>
      <c r="C459" s="91">
        <v>240</v>
      </c>
    </row>
    <row r="460" ht="21" customHeight="1" spans="1:3">
      <c r="A460" s="137">
        <v>22201</v>
      </c>
      <c r="B460" s="136" t="s">
        <v>497</v>
      </c>
      <c r="C460" s="91">
        <v>240</v>
      </c>
    </row>
    <row r="461" ht="21" customHeight="1" spans="1:3">
      <c r="A461" s="137">
        <v>2220150</v>
      </c>
      <c r="B461" s="137" t="s">
        <v>153</v>
      </c>
      <c r="C461" s="91">
        <v>198</v>
      </c>
    </row>
    <row r="462" ht="21" customHeight="1" spans="1:3">
      <c r="A462" s="137">
        <v>2220199</v>
      </c>
      <c r="B462" s="137" t="s">
        <v>498</v>
      </c>
      <c r="C462" s="91">
        <v>42</v>
      </c>
    </row>
    <row r="463" ht="21" customHeight="1" spans="1:3">
      <c r="A463" s="137">
        <v>224</v>
      </c>
      <c r="B463" s="136" t="s">
        <v>126</v>
      </c>
      <c r="C463" s="91">
        <v>9463.43</v>
      </c>
    </row>
    <row r="464" ht="21" customHeight="1" spans="1:3">
      <c r="A464" s="137">
        <v>22401</v>
      </c>
      <c r="B464" s="136" t="s">
        <v>499</v>
      </c>
      <c r="C464" s="91">
        <v>2012.18</v>
      </c>
    </row>
    <row r="465" ht="21" customHeight="1" spans="1:3">
      <c r="A465" s="137">
        <v>2240101</v>
      </c>
      <c r="B465" s="137" t="s">
        <v>146</v>
      </c>
      <c r="C465" s="91">
        <v>543</v>
      </c>
    </row>
    <row r="466" ht="21" customHeight="1" spans="1:3">
      <c r="A466" s="137">
        <v>2240102</v>
      </c>
      <c r="B466" s="137" t="s">
        <v>147</v>
      </c>
      <c r="C466" s="91">
        <v>960</v>
      </c>
    </row>
    <row r="467" ht="21" customHeight="1" spans="1:3">
      <c r="A467" s="137">
        <v>2240104</v>
      </c>
      <c r="B467" s="137" t="s">
        <v>500</v>
      </c>
      <c r="C467" s="91">
        <v>-0.4</v>
      </c>
    </row>
    <row r="468" ht="21" customHeight="1" spans="1:3">
      <c r="A468" s="137">
        <v>2240108</v>
      </c>
      <c r="B468" s="137" t="s">
        <v>501</v>
      </c>
      <c r="C468" s="91">
        <v>100</v>
      </c>
    </row>
    <row r="469" ht="21" customHeight="1" spans="1:3">
      <c r="A469" s="137">
        <v>2240109</v>
      </c>
      <c r="B469" s="137" t="s">
        <v>502</v>
      </c>
      <c r="C469" s="91">
        <v>0.22</v>
      </c>
    </row>
    <row r="470" ht="21" customHeight="1" spans="1:3">
      <c r="A470" s="137">
        <v>2240150</v>
      </c>
      <c r="B470" s="137" t="s">
        <v>153</v>
      </c>
      <c r="C470" s="91">
        <v>233</v>
      </c>
    </row>
    <row r="471" ht="21" customHeight="1" spans="1:3">
      <c r="A471" s="137">
        <v>2240199</v>
      </c>
      <c r="B471" s="137" t="s">
        <v>503</v>
      </c>
      <c r="C471" s="91">
        <v>176.36</v>
      </c>
    </row>
    <row r="472" ht="21" customHeight="1" spans="1:3">
      <c r="A472" s="137">
        <v>22402</v>
      </c>
      <c r="B472" s="136" t="s">
        <v>504</v>
      </c>
      <c r="C472" s="91">
        <v>6016.01</v>
      </c>
    </row>
    <row r="473" ht="21" customHeight="1" spans="1:3">
      <c r="A473" s="137">
        <v>2240201</v>
      </c>
      <c r="B473" s="137" t="s">
        <v>146</v>
      </c>
      <c r="C473" s="91">
        <v>2794</v>
      </c>
    </row>
    <row r="474" ht="21" customHeight="1" spans="1:3">
      <c r="A474" s="137">
        <v>2240202</v>
      </c>
      <c r="B474" s="137" t="s">
        <v>147</v>
      </c>
      <c r="C474" s="91">
        <v>1244</v>
      </c>
    </row>
    <row r="475" ht="21" customHeight="1" spans="1:3">
      <c r="A475" s="137">
        <v>2240204</v>
      </c>
      <c r="B475" s="137" t="s">
        <v>505</v>
      </c>
      <c r="C475" s="91">
        <v>1875.01</v>
      </c>
    </row>
    <row r="476" ht="21" customHeight="1" spans="1:3">
      <c r="A476" s="137">
        <v>2240299</v>
      </c>
      <c r="B476" s="137" t="s">
        <v>506</v>
      </c>
      <c r="C476" s="91">
        <v>103</v>
      </c>
    </row>
    <row r="477" ht="21" customHeight="1" spans="1:3">
      <c r="A477" s="137">
        <v>22406</v>
      </c>
      <c r="B477" s="136" t="s">
        <v>507</v>
      </c>
      <c r="C477" s="91">
        <v>855.24</v>
      </c>
    </row>
    <row r="478" ht="21" customHeight="1" spans="1:3">
      <c r="A478" s="137">
        <v>2240601</v>
      </c>
      <c r="B478" s="137" t="s">
        <v>508</v>
      </c>
      <c r="C478" s="91">
        <v>855.24</v>
      </c>
    </row>
    <row r="479" spans="1:3">
      <c r="A479" s="137">
        <v>22407</v>
      </c>
      <c r="B479" s="136" t="s">
        <v>509</v>
      </c>
      <c r="C479" s="91">
        <v>230</v>
      </c>
    </row>
    <row r="480" spans="1:3">
      <c r="A480" s="137">
        <v>2240703</v>
      </c>
      <c r="B480" s="137" t="s">
        <v>510</v>
      </c>
      <c r="C480" s="91">
        <v>2</v>
      </c>
    </row>
    <row r="481" spans="1:3">
      <c r="A481" s="137">
        <v>2240704</v>
      </c>
      <c r="B481" s="137" t="s">
        <v>511</v>
      </c>
      <c r="C481" s="91">
        <v>223</v>
      </c>
    </row>
    <row r="482" spans="1:3">
      <c r="A482" s="137">
        <v>2240799</v>
      </c>
      <c r="B482" s="137" t="s">
        <v>512</v>
      </c>
      <c r="C482" s="91">
        <v>5</v>
      </c>
    </row>
    <row r="483" spans="1:3">
      <c r="A483" s="137">
        <v>22499</v>
      </c>
      <c r="B483" s="136" t="s">
        <v>513</v>
      </c>
      <c r="C483" s="91">
        <v>350</v>
      </c>
    </row>
    <row r="484" spans="1:3">
      <c r="A484" s="137">
        <v>2249999</v>
      </c>
      <c r="B484" s="137" t="s">
        <v>514</v>
      </c>
      <c r="C484" s="91">
        <v>350</v>
      </c>
    </row>
    <row r="485" ht="21" customHeight="1" spans="1:3">
      <c r="A485" s="137">
        <v>229</v>
      </c>
      <c r="B485" s="136" t="s">
        <v>515</v>
      </c>
      <c r="C485" s="91">
        <v>4310</v>
      </c>
    </row>
    <row r="486" spans="1:3">
      <c r="A486" s="137">
        <v>22999</v>
      </c>
      <c r="B486" s="136" t="s">
        <v>516</v>
      </c>
      <c r="C486" s="91">
        <v>4310</v>
      </c>
    </row>
    <row r="487" spans="1:3">
      <c r="A487" s="137">
        <v>2299999</v>
      </c>
      <c r="B487" s="137" t="s">
        <v>517</v>
      </c>
      <c r="C487" s="91">
        <v>4310</v>
      </c>
    </row>
    <row r="488" ht="21" customHeight="1" spans="1:3">
      <c r="A488" s="137">
        <v>232</v>
      </c>
      <c r="B488" s="136" t="s">
        <v>130</v>
      </c>
      <c r="C488" s="91">
        <v>35180</v>
      </c>
    </row>
    <row r="489" spans="1:3">
      <c r="A489" s="137">
        <v>23203</v>
      </c>
      <c r="B489" s="136" t="s">
        <v>518</v>
      </c>
      <c r="C489" s="91">
        <v>35180</v>
      </c>
    </row>
    <row r="490" spans="1:3">
      <c r="A490" s="137">
        <v>2320301</v>
      </c>
      <c r="B490" s="137" t="s">
        <v>519</v>
      </c>
      <c r="C490" s="91">
        <v>35180</v>
      </c>
    </row>
    <row r="491" ht="21" customHeight="1" spans="1:3">
      <c r="A491" s="137">
        <v>233</v>
      </c>
      <c r="B491" s="136" t="s">
        <v>131</v>
      </c>
      <c r="C491" s="91">
        <v>3</v>
      </c>
    </row>
    <row r="492" spans="1:3">
      <c r="A492" s="137">
        <v>23303</v>
      </c>
      <c r="B492" s="136" t="s">
        <v>520</v>
      </c>
      <c r="C492" s="91">
        <v>3</v>
      </c>
    </row>
  </sheetData>
  <sheetProtection formatCells="0" insertHyperlinks="0" autoFilter="0"/>
  <mergeCells count="2">
    <mergeCell ref="A1:C1"/>
    <mergeCell ref="A2:C2"/>
  </mergeCells>
  <printOptions horizontalCentered="1"/>
  <pageMargins left="0.236220472440945" right="0.236220472440945" top="0.15748031496063" bottom="0.15748031496063" header="0" footer="0"/>
  <pageSetup paperSize="9" firstPageNumber="0" fitToHeight="0" orientation="portrait" useFirstPageNumber="1"/>
  <headerFooter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1"/>
  <sheetViews>
    <sheetView showZeros="0" view="pageBreakPreview" zoomScale="115" zoomScaleNormal="70" zoomScaleSheetLayoutView="115" topLeftCell="A52" workbookViewId="0">
      <selection activeCell="B59" sqref="B59"/>
    </sheetView>
  </sheetViews>
  <sheetFormatPr defaultColWidth="9" defaultRowHeight="14.25" outlineLevelCol="5"/>
  <cols>
    <col min="1" max="1" width="47.875" style="121" customWidth="1"/>
    <col min="2" max="2" width="19.5" style="121" customWidth="1"/>
    <col min="3" max="3" width="47.25" style="121" customWidth="1"/>
    <col min="4" max="4" width="19.5" style="121" customWidth="1"/>
    <col min="5" max="209" width="9" style="85"/>
    <col min="210" max="210" width="25.5" style="85" customWidth="1"/>
    <col min="211" max="211" width="8.5" style="85" customWidth="1"/>
    <col min="212" max="212" width="9.5" style="85" customWidth="1"/>
    <col min="213" max="213" width="6.75" style="85" customWidth="1"/>
    <col min="214" max="214" width="22.25" style="85" customWidth="1"/>
    <col min="215" max="216" width="9.5" style="85" customWidth="1"/>
    <col min="217" max="217" width="7.375" style="85" customWidth="1"/>
    <col min="218" max="218" width="12.625" style="85" customWidth="1"/>
    <col min="219" max="465" width="9" style="85"/>
    <col min="466" max="466" width="25.5" style="85" customWidth="1"/>
    <col min="467" max="467" width="8.5" style="85" customWidth="1"/>
    <col min="468" max="468" width="9.5" style="85" customWidth="1"/>
    <col min="469" max="469" width="6.75" style="85" customWidth="1"/>
    <col min="470" max="470" width="22.25" style="85" customWidth="1"/>
    <col min="471" max="472" width="9.5" style="85" customWidth="1"/>
    <col min="473" max="473" width="7.375" style="85" customWidth="1"/>
    <col min="474" max="474" width="12.625" style="85" customWidth="1"/>
    <col min="475" max="721" width="9" style="85"/>
    <col min="722" max="722" width="25.5" style="85" customWidth="1"/>
    <col min="723" max="723" width="8.5" style="85" customWidth="1"/>
    <col min="724" max="724" width="9.5" style="85" customWidth="1"/>
    <col min="725" max="725" width="6.75" style="85" customWidth="1"/>
    <col min="726" max="726" width="22.25" style="85" customWidth="1"/>
    <col min="727" max="728" width="9.5" style="85" customWidth="1"/>
    <col min="729" max="729" width="7.375" style="85" customWidth="1"/>
    <col min="730" max="730" width="12.625" style="85" customWidth="1"/>
    <col min="731" max="977" width="9" style="85"/>
    <col min="978" max="978" width="25.5" style="85" customWidth="1"/>
    <col min="979" max="979" width="8.5" style="85" customWidth="1"/>
    <col min="980" max="980" width="9.5" style="85" customWidth="1"/>
    <col min="981" max="981" width="6.75" style="85" customWidth="1"/>
    <col min="982" max="982" width="22.25" style="85" customWidth="1"/>
    <col min="983" max="984" width="9.5" style="85" customWidth="1"/>
    <col min="985" max="985" width="7.375" style="85" customWidth="1"/>
    <col min="986" max="986" width="12.625" style="85" customWidth="1"/>
    <col min="987" max="1233" width="9" style="85"/>
    <col min="1234" max="1234" width="25.5" style="85" customWidth="1"/>
    <col min="1235" max="1235" width="8.5" style="85" customWidth="1"/>
    <col min="1236" max="1236" width="9.5" style="85" customWidth="1"/>
    <col min="1237" max="1237" width="6.75" style="85" customWidth="1"/>
    <col min="1238" max="1238" width="22.25" style="85" customWidth="1"/>
    <col min="1239" max="1240" width="9.5" style="85" customWidth="1"/>
    <col min="1241" max="1241" width="7.375" style="85" customWidth="1"/>
    <col min="1242" max="1242" width="12.625" style="85" customWidth="1"/>
    <col min="1243" max="1489" width="9" style="85"/>
    <col min="1490" max="1490" width="25.5" style="85" customWidth="1"/>
    <col min="1491" max="1491" width="8.5" style="85" customWidth="1"/>
    <col min="1492" max="1492" width="9.5" style="85" customWidth="1"/>
    <col min="1493" max="1493" width="6.75" style="85" customWidth="1"/>
    <col min="1494" max="1494" width="22.25" style="85" customWidth="1"/>
    <col min="1495" max="1496" width="9.5" style="85" customWidth="1"/>
    <col min="1497" max="1497" width="7.375" style="85" customWidth="1"/>
    <col min="1498" max="1498" width="12.625" style="85" customWidth="1"/>
    <col min="1499" max="1745" width="9" style="85"/>
    <col min="1746" max="1746" width="25.5" style="85" customWidth="1"/>
    <col min="1747" max="1747" width="8.5" style="85" customWidth="1"/>
    <col min="1748" max="1748" width="9.5" style="85" customWidth="1"/>
    <col min="1749" max="1749" width="6.75" style="85" customWidth="1"/>
    <col min="1750" max="1750" width="22.25" style="85" customWidth="1"/>
    <col min="1751" max="1752" width="9.5" style="85" customWidth="1"/>
    <col min="1753" max="1753" width="7.375" style="85" customWidth="1"/>
    <col min="1754" max="1754" width="12.625" style="85" customWidth="1"/>
    <col min="1755" max="2001" width="9" style="85"/>
    <col min="2002" max="2002" width="25.5" style="85" customWidth="1"/>
    <col min="2003" max="2003" width="8.5" style="85" customWidth="1"/>
    <col min="2004" max="2004" width="9.5" style="85" customWidth="1"/>
    <col min="2005" max="2005" width="6.75" style="85" customWidth="1"/>
    <col min="2006" max="2006" width="22.25" style="85" customWidth="1"/>
    <col min="2007" max="2008" width="9.5" style="85" customWidth="1"/>
    <col min="2009" max="2009" width="7.375" style="85" customWidth="1"/>
    <col min="2010" max="2010" width="12.625" style="85" customWidth="1"/>
    <col min="2011" max="2257" width="9" style="85"/>
    <col min="2258" max="2258" width="25.5" style="85" customWidth="1"/>
    <col min="2259" max="2259" width="8.5" style="85" customWidth="1"/>
    <col min="2260" max="2260" width="9.5" style="85" customWidth="1"/>
    <col min="2261" max="2261" width="6.75" style="85" customWidth="1"/>
    <col min="2262" max="2262" width="22.25" style="85" customWidth="1"/>
    <col min="2263" max="2264" width="9.5" style="85" customWidth="1"/>
    <col min="2265" max="2265" width="7.375" style="85" customWidth="1"/>
    <col min="2266" max="2266" width="12.625" style="85" customWidth="1"/>
    <col min="2267" max="2513" width="9" style="85"/>
    <col min="2514" max="2514" width="25.5" style="85" customWidth="1"/>
    <col min="2515" max="2515" width="8.5" style="85" customWidth="1"/>
    <col min="2516" max="2516" width="9.5" style="85" customWidth="1"/>
    <col min="2517" max="2517" width="6.75" style="85" customWidth="1"/>
    <col min="2518" max="2518" width="22.25" style="85" customWidth="1"/>
    <col min="2519" max="2520" width="9.5" style="85" customWidth="1"/>
    <col min="2521" max="2521" width="7.375" style="85" customWidth="1"/>
    <col min="2522" max="2522" width="12.625" style="85" customWidth="1"/>
    <col min="2523" max="2769" width="9" style="85"/>
    <col min="2770" max="2770" width="25.5" style="85" customWidth="1"/>
    <col min="2771" max="2771" width="8.5" style="85" customWidth="1"/>
    <col min="2772" max="2772" width="9.5" style="85" customWidth="1"/>
    <col min="2773" max="2773" width="6.75" style="85" customWidth="1"/>
    <col min="2774" max="2774" width="22.25" style="85" customWidth="1"/>
    <col min="2775" max="2776" width="9.5" style="85" customWidth="1"/>
    <col min="2777" max="2777" width="7.375" style="85" customWidth="1"/>
    <col min="2778" max="2778" width="12.625" style="85" customWidth="1"/>
    <col min="2779" max="3025" width="9" style="85"/>
    <col min="3026" max="3026" width="25.5" style="85" customWidth="1"/>
    <col min="3027" max="3027" width="8.5" style="85" customWidth="1"/>
    <col min="3028" max="3028" width="9.5" style="85" customWidth="1"/>
    <col min="3029" max="3029" width="6.75" style="85" customWidth="1"/>
    <col min="3030" max="3030" width="22.25" style="85" customWidth="1"/>
    <col min="3031" max="3032" width="9.5" style="85" customWidth="1"/>
    <col min="3033" max="3033" width="7.375" style="85" customWidth="1"/>
    <col min="3034" max="3034" width="12.625" style="85" customWidth="1"/>
    <col min="3035" max="3281" width="9" style="85"/>
    <col min="3282" max="3282" width="25.5" style="85" customWidth="1"/>
    <col min="3283" max="3283" width="8.5" style="85" customWidth="1"/>
    <col min="3284" max="3284" width="9.5" style="85" customWidth="1"/>
    <col min="3285" max="3285" width="6.75" style="85" customWidth="1"/>
    <col min="3286" max="3286" width="22.25" style="85" customWidth="1"/>
    <col min="3287" max="3288" width="9.5" style="85" customWidth="1"/>
    <col min="3289" max="3289" width="7.375" style="85" customWidth="1"/>
    <col min="3290" max="3290" width="12.625" style="85" customWidth="1"/>
    <col min="3291" max="3537" width="9" style="85"/>
    <col min="3538" max="3538" width="25.5" style="85" customWidth="1"/>
    <col min="3539" max="3539" width="8.5" style="85" customWidth="1"/>
    <col min="3540" max="3540" width="9.5" style="85" customWidth="1"/>
    <col min="3541" max="3541" width="6.75" style="85" customWidth="1"/>
    <col min="3542" max="3542" width="22.25" style="85" customWidth="1"/>
    <col min="3543" max="3544" width="9.5" style="85" customWidth="1"/>
    <col min="3545" max="3545" width="7.375" style="85" customWidth="1"/>
    <col min="3546" max="3546" width="12.625" style="85" customWidth="1"/>
    <col min="3547" max="3793" width="9" style="85"/>
    <col min="3794" max="3794" width="25.5" style="85" customWidth="1"/>
    <col min="3795" max="3795" width="8.5" style="85" customWidth="1"/>
    <col min="3796" max="3796" width="9.5" style="85" customWidth="1"/>
    <col min="3797" max="3797" width="6.75" style="85" customWidth="1"/>
    <col min="3798" max="3798" width="22.25" style="85" customWidth="1"/>
    <col min="3799" max="3800" width="9.5" style="85" customWidth="1"/>
    <col min="3801" max="3801" width="7.375" style="85" customWidth="1"/>
    <col min="3802" max="3802" width="12.625" style="85" customWidth="1"/>
    <col min="3803" max="4049" width="9" style="85"/>
    <col min="4050" max="4050" width="25.5" style="85" customWidth="1"/>
    <col min="4051" max="4051" width="8.5" style="85" customWidth="1"/>
    <col min="4052" max="4052" width="9.5" style="85" customWidth="1"/>
    <col min="4053" max="4053" width="6.75" style="85" customWidth="1"/>
    <col min="4054" max="4054" width="22.25" style="85" customWidth="1"/>
    <col min="4055" max="4056" width="9.5" style="85" customWidth="1"/>
    <col min="4057" max="4057" width="7.375" style="85" customWidth="1"/>
    <col min="4058" max="4058" width="12.625" style="85" customWidth="1"/>
    <col min="4059" max="4305" width="9" style="85"/>
    <col min="4306" max="4306" width="25.5" style="85" customWidth="1"/>
    <col min="4307" max="4307" width="8.5" style="85" customWidth="1"/>
    <col min="4308" max="4308" width="9.5" style="85" customWidth="1"/>
    <col min="4309" max="4309" width="6.75" style="85" customWidth="1"/>
    <col min="4310" max="4310" width="22.25" style="85" customWidth="1"/>
    <col min="4311" max="4312" width="9.5" style="85" customWidth="1"/>
    <col min="4313" max="4313" width="7.375" style="85" customWidth="1"/>
    <col min="4314" max="4314" width="12.625" style="85" customWidth="1"/>
    <col min="4315" max="4561" width="9" style="85"/>
    <col min="4562" max="4562" width="25.5" style="85" customWidth="1"/>
    <col min="4563" max="4563" width="8.5" style="85" customWidth="1"/>
    <col min="4564" max="4564" width="9.5" style="85" customWidth="1"/>
    <col min="4565" max="4565" width="6.75" style="85" customWidth="1"/>
    <col min="4566" max="4566" width="22.25" style="85" customWidth="1"/>
    <col min="4567" max="4568" width="9.5" style="85" customWidth="1"/>
    <col min="4569" max="4569" width="7.375" style="85" customWidth="1"/>
    <col min="4570" max="4570" width="12.625" style="85" customWidth="1"/>
    <col min="4571" max="4817" width="9" style="85"/>
    <col min="4818" max="4818" width="25.5" style="85" customWidth="1"/>
    <col min="4819" max="4819" width="8.5" style="85" customWidth="1"/>
    <col min="4820" max="4820" width="9.5" style="85" customWidth="1"/>
    <col min="4821" max="4821" width="6.75" style="85" customWidth="1"/>
    <col min="4822" max="4822" width="22.25" style="85" customWidth="1"/>
    <col min="4823" max="4824" width="9.5" style="85" customWidth="1"/>
    <col min="4825" max="4825" width="7.375" style="85" customWidth="1"/>
    <col min="4826" max="4826" width="12.625" style="85" customWidth="1"/>
    <col min="4827" max="5073" width="9" style="85"/>
    <col min="5074" max="5074" width="25.5" style="85" customWidth="1"/>
    <col min="5075" max="5075" width="8.5" style="85" customWidth="1"/>
    <col min="5076" max="5076" width="9.5" style="85" customWidth="1"/>
    <col min="5077" max="5077" width="6.75" style="85" customWidth="1"/>
    <col min="5078" max="5078" width="22.25" style="85" customWidth="1"/>
    <col min="5079" max="5080" width="9.5" style="85" customWidth="1"/>
    <col min="5081" max="5081" width="7.375" style="85" customWidth="1"/>
    <col min="5082" max="5082" width="12.625" style="85" customWidth="1"/>
    <col min="5083" max="5329" width="9" style="85"/>
    <col min="5330" max="5330" width="25.5" style="85" customWidth="1"/>
    <col min="5331" max="5331" width="8.5" style="85" customWidth="1"/>
    <col min="5332" max="5332" width="9.5" style="85" customWidth="1"/>
    <col min="5333" max="5333" width="6.75" style="85" customWidth="1"/>
    <col min="5334" max="5334" width="22.25" style="85" customWidth="1"/>
    <col min="5335" max="5336" width="9.5" style="85" customWidth="1"/>
    <col min="5337" max="5337" width="7.375" style="85" customWidth="1"/>
    <col min="5338" max="5338" width="12.625" style="85" customWidth="1"/>
    <col min="5339" max="5585" width="9" style="85"/>
    <col min="5586" max="5586" width="25.5" style="85" customWidth="1"/>
    <col min="5587" max="5587" width="8.5" style="85" customWidth="1"/>
    <col min="5588" max="5588" width="9.5" style="85" customWidth="1"/>
    <col min="5589" max="5589" width="6.75" style="85" customWidth="1"/>
    <col min="5590" max="5590" width="22.25" style="85" customWidth="1"/>
    <col min="5591" max="5592" width="9.5" style="85" customWidth="1"/>
    <col min="5593" max="5593" width="7.375" style="85" customWidth="1"/>
    <col min="5594" max="5594" width="12.625" style="85" customWidth="1"/>
    <col min="5595" max="5841" width="9" style="85"/>
    <col min="5842" max="5842" width="25.5" style="85" customWidth="1"/>
    <col min="5843" max="5843" width="8.5" style="85" customWidth="1"/>
    <col min="5844" max="5844" width="9.5" style="85" customWidth="1"/>
    <col min="5845" max="5845" width="6.75" style="85" customWidth="1"/>
    <col min="5846" max="5846" width="22.25" style="85" customWidth="1"/>
    <col min="5847" max="5848" width="9.5" style="85" customWidth="1"/>
    <col min="5849" max="5849" width="7.375" style="85" customWidth="1"/>
    <col min="5850" max="5850" width="12.625" style="85" customWidth="1"/>
    <col min="5851" max="6097" width="9" style="85"/>
    <col min="6098" max="6098" width="25.5" style="85" customWidth="1"/>
    <col min="6099" max="6099" width="8.5" style="85" customWidth="1"/>
    <col min="6100" max="6100" width="9.5" style="85" customWidth="1"/>
    <col min="6101" max="6101" width="6.75" style="85" customWidth="1"/>
    <col min="6102" max="6102" width="22.25" style="85" customWidth="1"/>
    <col min="6103" max="6104" width="9.5" style="85" customWidth="1"/>
    <col min="6105" max="6105" width="7.375" style="85" customWidth="1"/>
    <col min="6106" max="6106" width="12.625" style="85" customWidth="1"/>
    <col min="6107" max="6353" width="9" style="85"/>
    <col min="6354" max="6354" width="25.5" style="85" customWidth="1"/>
    <col min="6355" max="6355" width="8.5" style="85" customWidth="1"/>
    <col min="6356" max="6356" width="9.5" style="85" customWidth="1"/>
    <col min="6357" max="6357" width="6.75" style="85" customWidth="1"/>
    <col min="6358" max="6358" width="22.25" style="85" customWidth="1"/>
    <col min="6359" max="6360" width="9.5" style="85" customWidth="1"/>
    <col min="6361" max="6361" width="7.375" style="85" customWidth="1"/>
    <col min="6362" max="6362" width="12.625" style="85" customWidth="1"/>
    <col min="6363" max="6609" width="9" style="85"/>
    <col min="6610" max="6610" width="25.5" style="85" customWidth="1"/>
    <col min="6611" max="6611" width="8.5" style="85" customWidth="1"/>
    <col min="6612" max="6612" width="9.5" style="85" customWidth="1"/>
    <col min="6613" max="6613" width="6.75" style="85" customWidth="1"/>
    <col min="6614" max="6614" width="22.25" style="85" customWidth="1"/>
    <col min="6615" max="6616" width="9.5" style="85" customWidth="1"/>
    <col min="6617" max="6617" width="7.375" style="85" customWidth="1"/>
    <col min="6618" max="6618" width="12.625" style="85" customWidth="1"/>
    <col min="6619" max="6865" width="9" style="85"/>
    <col min="6866" max="6866" width="25.5" style="85" customWidth="1"/>
    <col min="6867" max="6867" width="8.5" style="85" customWidth="1"/>
    <col min="6868" max="6868" width="9.5" style="85" customWidth="1"/>
    <col min="6869" max="6869" width="6.75" style="85" customWidth="1"/>
    <col min="6870" max="6870" width="22.25" style="85" customWidth="1"/>
    <col min="6871" max="6872" width="9.5" style="85" customWidth="1"/>
    <col min="6873" max="6873" width="7.375" style="85" customWidth="1"/>
    <col min="6874" max="6874" width="12.625" style="85" customWidth="1"/>
    <col min="6875" max="7121" width="9" style="85"/>
    <col min="7122" max="7122" width="25.5" style="85" customWidth="1"/>
    <col min="7123" max="7123" width="8.5" style="85" customWidth="1"/>
    <col min="7124" max="7124" width="9.5" style="85" customWidth="1"/>
    <col min="7125" max="7125" width="6.75" style="85" customWidth="1"/>
    <col min="7126" max="7126" width="22.25" style="85" customWidth="1"/>
    <col min="7127" max="7128" width="9.5" style="85" customWidth="1"/>
    <col min="7129" max="7129" width="7.375" style="85" customWidth="1"/>
    <col min="7130" max="7130" width="12.625" style="85" customWidth="1"/>
    <col min="7131" max="7377" width="9" style="85"/>
    <col min="7378" max="7378" width="25.5" style="85" customWidth="1"/>
    <col min="7379" max="7379" width="8.5" style="85" customWidth="1"/>
    <col min="7380" max="7380" width="9.5" style="85" customWidth="1"/>
    <col min="7381" max="7381" width="6.75" style="85" customWidth="1"/>
    <col min="7382" max="7382" width="22.25" style="85" customWidth="1"/>
    <col min="7383" max="7384" width="9.5" style="85" customWidth="1"/>
    <col min="7385" max="7385" width="7.375" style="85" customWidth="1"/>
    <col min="7386" max="7386" width="12.625" style="85" customWidth="1"/>
    <col min="7387" max="7633" width="9" style="85"/>
    <col min="7634" max="7634" width="25.5" style="85" customWidth="1"/>
    <col min="7635" max="7635" width="8.5" style="85" customWidth="1"/>
    <col min="7636" max="7636" width="9.5" style="85" customWidth="1"/>
    <col min="7637" max="7637" width="6.75" style="85" customWidth="1"/>
    <col min="7638" max="7638" width="22.25" style="85" customWidth="1"/>
    <col min="7639" max="7640" width="9.5" style="85" customWidth="1"/>
    <col min="7641" max="7641" width="7.375" style="85" customWidth="1"/>
    <col min="7642" max="7642" width="12.625" style="85" customWidth="1"/>
    <col min="7643" max="7889" width="9" style="85"/>
    <col min="7890" max="7890" width="25.5" style="85" customWidth="1"/>
    <col min="7891" max="7891" width="8.5" style="85" customWidth="1"/>
    <col min="7892" max="7892" width="9.5" style="85" customWidth="1"/>
    <col min="7893" max="7893" width="6.75" style="85" customWidth="1"/>
    <col min="7894" max="7894" width="22.25" style="85" customWidth="1"/>
    <col min="7895" max="7896" width="9.5" style="85" customWidth="1"/>
    <col min="7897" max="7897" width="7.375" style="85" customWidth="1"/>
    <col min="7898" max="7898" width="12.625" style="85" customWidth="1"/>
    <col min="7899" max="8145" width="9" style="85"/>
    <col min="8146" max="8146" width="25.5" style="85" customWidth="1"/>
    <col min="8147" max="8147" width="8.5" style="85" customWidth="1"/>
    <col min="8148" max="8148" width="9.5" style="85" customWidth="1"/>
    <col min="8149" max="8149" width="6.75" style="85" customWidth="1"/>
    <col min="8150" max="8150" width="22.25" style="85" customWidth="1"/>
    <col min="8151" max="8152" width="9.5" style="85" customWidth="1"/>
    <col min="8153" max="8153" width="7.375" style="85" customWidth="1"/>
    <col min="8154" max="8154" width="12.625" style="85" customWidth="1"/>
    <col min="8155" max="8401" width="9" style="85"/>
    <col min="8402" max="8402" width="25.5" style="85" customWidth="1"/>
    <col min="8403" max="8403" width="8.5" style="85" customWidth="1"/>
    <col min="8404" max="8404" width="9.5" style="85" customWidth="1"/>
    <col min="8405" max="8405" width="6.75" style="85" customWidth="1"/>
    <col min="8406" max="8406" width="22.25" style="85" customWidth="1"/>
    <col min="8407" max="8408" width="9.5" style="85" customWidth="1"/>
    <col min="8409" max="8409" width="7.375" style="85" customWidth="1"/>
    <col min="8410" max="8410" width="12.625" style="85" customWidth="1"/>
    <col min="8411" max="8657" width="9" style="85"/>
    <col min="8658" max="8658" width="25.5" style="85" customWidth="1"/>
    <col min="8659" max="8659" width="8.5" style="85" customWidth="1"/>
    <col min="8660" max="8660" width="9.5" style="85" customWidth="1"/>
    <col min="8661" max="8661" width="6.75" style="85" customWidth="1"/>
    <col min="8662" max="8662" width="22.25" style="85" customWidth="1"/>
    <col min="8663" max="8664" width="9.5" style="85" customWidth="1"/>
    <col min="8665" max="8665" width="7.375" style="85" customWidth="1"/>
    <col min="8666" max="8666" width="12.625" style="85" customWidth="1"/>
    <col min="8667" max="8913" width="9" style="85"/>
    <col min="8914" max="8914" width="25.5" style="85" customWidth="1"/>
    <col min="8915" max="8915" width="8.5" style="85" customWidth="1"/>
    <col min="8916" max="8916" width="9.5" style="85" customWidth="1"/>
    <col min="8917" max="8917" width="6.75" style="85" customWidth="1"/>
    <col min="8918" max="8918" width="22.25" style="85" customWidth="1"/>
    <col min="8919" max="8920" width="9.5" style="85" customWidth="1"/>
    <col min="8921" max="8921" width="7.375" style="85" customWidth="1"/>
    <col min="8922" max="8922" width="12.625" style="85" customWidth="1"/>
    <col min="8923" max="9169" width="9" style="85"/>
    <col min="9170" max="9170" width="25.5" style="85" customWidth="1"/>
    <col min="9171" max="9171" width="8.5" style="85" customWidth="1"/>
    <col min="9172" max="9172" width="9.5" style="85" customWidth="1"/>
    <col min="9173" max="9173" width="6.75" style="85" customWidth="1"/>
    <col min="9174" max="9174" width="22.25" style="85" customWidth="1"/>
    <col min="9175" max="9176" width="9.5" style="85" customWidth="1"/>
    <col min="9177" max="9177" width="7.375" style="85" customWidth="1"/>
    <col min="9178" max="9178" width="12.625" style="85" customWidth="1"/>
    <col min="9179" max="9425" width="9" style="85"/>
    <col min="9426" max="9426" width="25.5" style="85" customWidth="1"/>
    <col min="9427" max="9427" width="8.5" style="85" customWidth="1"/>
    <col min="9428" max="9428" width="9.5" style="85" customWidth="1"/>
    <col min="9429" max="9429" width="6.75" style="85" customWidth="1"/>
    <col min="9430" max="9430" width="22.25" style="85" customWidth="1"/>
    <col min="9431" max="9432" width="9.5" style="85" customWidth="1"/>
    <col min="9433" max="9433" width="7.375" style="85" customWidth="1"/>
    <col min="9434" max="9434" width="12.625" style="85" customWidth="1"/>
    <col min="9435" max="9681" width="9" style="85"/>
    <col min="9682" max="9682" width="25.5" style="85" customWidth="1"/>
    <col min="9683" max="9683" width="8.5" style="85" customWidth="1"/>
    <col min="9684" max="9684" width="9.5" style="85" customWidth="1"/>
    <col min="9685" max="9685" width="6.75" style="85" customWidth="1"/>
    <col min="9686" max="9686" width="22.25" style="85" customWidth="1"/>
    <col min="9687" max="9688" width="9.5" style="85" customWidth="1"/>
    <col min="9689" max="9689" width="7.375" style="85" customWidth="1"/>
    <col min="9690" max="9690" width="12.625" style="85" customWidth="1"/>
    <col min="9691" max="9937" width="9" style="85"/>
    <col min="9938" max="9938" width="25.5" style="85" customWidth="1"/>
    <col min="9939" max="9939" width="8.5" style="85" customWidth="1"/>
    <col min="9940" max="9940" width="9.5" style="85" customWidth="1"/>
    <col min="9941" max="9941" width="6.75" style="85" customWidth="1"/>
    <col min="9942" max="9942" width="22.25" style="85" customWidth="1"/>
    <col min="9943" max="9944" width="9.5" style="85" customWidth="1"/>
    <col min="9945" max="9945" width="7.375" style="85" customWidth="1"/>
    <col min="9946" max="9946" width="12.625" style="85" customWidth="1"/>
    <col min="9947" max="10193" width="9" style="85"/>
    <col min="10194" max="10194" width="25.5" style="85" customWidth="1"/>
    <col min="10195" max="10195" width="8.5" style="85" customWidth="1"/>
    <col min="10196" max="10196" width="9.5" style="85" customWidth="1"/>
    <col min="10197" max="10197" width="6.75" style="85" customWidth="1"/>
    <col min="10198" max="10198" width="22.25" style="85" customWidth="1"/>
    <col min="10199" max="10200" width="9.5" style="85" customWidth="1"/>
    <col min="10201" max="10201" width="7.375" style="85" customWidth="1"/>
    <col min="10202" max="10202" width="12.625" style="85" customWidth="1"/>
    <col min="10203" max="10449" width="9" style="85"/>
    <col min="10450" max="10450" width="25.5" style="85" customWidth="1"/>
    <col min="10451" max="10451" width="8.5" style="85" customWidth="1"/>
    <col min="10452" max="10452" width="9.5" style="85" customWidth="1"/>
    <col min="10453" max="10453" width="6.75" style="85" customWidth="1"/>
    <col min="10454" max="10454" width="22.25" style="85" customWidth="1"/>
    <col min="10455" max="10456" width="9.5" style="85" customWidth="1"/>
    <col min="10457" max="10457" width="7.375" style="85" customWidth="1"/>
    <col min="10458" max="10458" width="12.625" style="85" customWidth="1"/>
    <col min="10459" max="10705" width="9" style="85"/>
    <col min="10706" max="10706" width="25.5" style="85" customWidth="1"/>
    <col min="10707" max="10707" width="8.5" style="85" customWidth="1"/>
    <col min="10708" max="10708" width="9.5" style="85" customWidth="1"/>
    <col min="10709" max="10709" width="6.75" style="85" customWidth="1"/>
    <col min="10710" max="10710" width="22.25" style="85" customWidth="1"/>
    <col min="10711" max="10712" width="9.5" style="85" customWidth="1"/>
    <col min="10713" max="10713" width="7.375" style="85" customWidth="1"/>
    <col min="10714" max="10714" width="12.625" style="85" customWidth="1"/>
    <col min="10715" max="10961" width="9" style="85"/>
    <col min="10962" max="10962" width="25.5" style="85" customWidth="1"/>
    <col min="10963" max="10963" width="8.5" style="85" customWidth="1"/>
    <col min="10964" max="10964" width="9.5" style="85" customWidth="1"/>
    <col min="10965" max="10965" width="6.75" style="85" customWidth="1"/>
    <col min="10966" max="10966" width="22.25" style="85" customWidth="1"/>
    <col min="10967" max="10968" width="9.5" style="85" customWidth="1"/>
    <col min="10969" max="10969" width="7.375" style="85" customWidth="1"/>
    <col min="10970" max="10970" width="12.625" style="85" customWidth="1"/>
    <col min="10971" max="11217" width="9" style="85"/>
    <col min="11218" max="11218" width="25.5" style="85" customWidth="1"/>
    <col min="11219" max="11219" width="8.5" style="85" customWidth="1"/>
    <col min="11220" max="11220" width="9.5" style="85" customWidth="1"/>
    <col min="11221" max="11221" width="6.75" style="85" customWidth="1"/>
    <col min="11222" max="11222" width="22.25" style="85" customWidth="1"/>
    <col min="11223" max="11224" width="9.5" style="85" customWidth="1"/>
    <col min="11225" max="11225" width="7.375" style="85" customWidth="1"/>
    <col min="11226" max="11226" width="12.625" style="85" customWidth="1"/>
    <col min="11227" max="11473" width="9" style="85"/>
    <col min="11474" max="11474" width="25.5" style="85" customWidth="1"/>
    <col min="11475" max="11475" width="8.5" style="85" customWidth="1"/>
    <col min="11476" max="11476" width="9.5" style="85" customWidth="1"/>
    <col min="11477" max="11477" width="6.75" style="85" customWidth="1"/>
    <col min="11478" max="11478" width="22.25" style="85" customWidth="1"/>
    <col min="11479" max="11480" width="9.5" style="85" customWidth="1"/>
    <col min="11481" max="11481" width="7.375" style="85" customWidth="1"/>
    <col min="11482" max="11482" width="12.625" style="85" customWidth="1"/>
    <col min="11483" max="11729" width="9" style="85"/>
    <col min="11730" max="11730" width="25.5" style="85" customWidth="1"/>
    <col min="11731" max="11731" width="8.5" style="85" customWidth="1"/>
    <col min="11732" max="11732" width="9.5" style="85" customWidth="1"/>
    <col min="11733" max="11733" width="6.75" style="85" customWidth="1"/>
    <col min="11734" max="11734" width="22.25" style="85" customWidth="1"/>
    <col min="11735" max="11736" width="9.5" style="85" customWidth="1"/>
    <col min="11737" max="11737" width="7.375" style="85" customWidth="1"/>
    <col min="11738" max="11738" width="12.625" style="85" customWidth="1"/>
    <col min="11739" max="11985" width="9" style="85"/>
    <col min="11986" max="11986" width="25.5" style="85" customWidth="1"/>
    <col min="11987" max="11987" width="8.5" style="85" customWidth="1"/>
    <col min="11988" max="11988" width="9.5" style="85" customWidth="1"/>
    <col min="11989" max="11989" width="6.75" style="85" customWidth="1"/>
    <col min="11990" max="11990" width="22.25" style="85" customWidth="1"/>
    <col min="11991" max="11992" width="9.5" style="85" customWidth="1"/>
    <col min="11993" max="11993" width="7.375" style="85" customWidth="1"/>
    <col min="11994" max="11994" width="12.625" style="85" customWidth="1"/>
    <col min="11995" max="12241" width="9" style="85"/>
    <col min="12242" max="12242" width="25.5" style="85" customWidth="1"/>
    <col min="12243" max="12243" width="8.5" style="85" customWidth="1"/>
    <col min="12244" max="12244" width="9.5" style="85" customWidth="1"/>
    <col min="12245" max="12245" width="6.75" style="85" customWidth="1"/>
    <col min="12246" max="12246" width="22.25" style="85" customWidth="1"/>
    <col min="12247" max="12248" width="9.5" style="85" customWidth="1"/>
    <col min="12249" max="12249" width="7.375" style="85" customWidth="1"/>
    <col min="12250" max="12250" width="12.625" style="85" customWidth="1"/>
    <col min="12251" max="12497" width="9" style="85"/>
    <col min="12498" max="12498" width="25.5" style="85" customWidth="1"/>
    <col min="12499" max="12499" width="8.5" style="85" customWidth="1"/>
    <col min="12500" max="12500" width="9.5" style="85" customWidth="1"/>
    <col min="12501" max="12501" width="6.75" style="85" customWidth="1"/>
    <col min="12502" max="12502" width="22.25" style="85" customWidth="1"/>
    <col min="12503" max="12504" width="9.5" style="85" customWidth="1"/>
    <col min="12505" max="12505" width="7.375" style="85" customWidth="1"/>
    <col min="12506" max="12506" width="12.625" style="85" customWidth="1"/>
    <col min="12507" max="12753" width="9" style="85"/>
    <col min="12754" max="12754" width="25.5" style="85" customWidth="1"/>
    <col min="12755" max="12755" width="8.5" style="85" customWidth="1"/>
    <col min="12756" max="12756" width="9.5" style="85" customWidth="1"/>
    <col min="12757" max="12757" width="6.75" style="85" customWidth="1"/>
    <col min="12758" max="12758" width="22.25" style="85" customWidth="1"/>
    <col min="12759" max="12760" width="9.5" style="85" customWidth="1"/>
    <col min="12761" max="12761" width="7.375" style="85" customWidth="1"/>
    <col min="12762" max="12762" width="12.625" style="85" customWidth="1"/>
    <col min="12763" max="13009" width="9" style="85"/>
    <col min="13010" max="13010" width="25.5" style="85" customWidth="1"/>
    <col min="13011" max="13011" width="8.5" style="85" customWidth="1"/>
    <col min="13012" max="13012" width="9.5" style="85" customWidth="1"/>
    <col min="13013" max="13013" width="6.75" style="85" customWidth="1"/>
    <col min="13014" max="13014" width="22.25" style="85" customWidth="1"/>
    <col min="13015" max="13016" width="9.5" style="85" customWidth="1"/>
    <col min="13017" max="13017" width="7.375" style="85" customWidth="1"/>
    <col min="13018" max="13018" width="12.625" style="85" customWidth="1"/>
    <col min="13019" max="13265" width="9" style="85"/>
    <col min="13266" max="13266" width="25.5" style="85" customWidth="1"/>
    <col min="13267" max="13267" width="8.5" style="85" customWidth="1"/>
    <col min="13268" max="13268" width="9.5" style="85" customWidth="1"/>
    <col min="13269" max="13269" width="6.75" style="85" customWidth="1"/>
    <col min="13270" max="13270" width="22.25" style="85" customWidth="1"/>
    <col min="13271" max="13272" width="9.5" style="85" customWidth="1"/>
    <col min="13273" max="13273" width="7.375" style="85" customWidth="1"/>
    <col min="13274" max="13274" width="12.625" style="85" customWidth="1"/>
    <col min="13275" max="13521" width="9" style="85"/>
    <col min="13522" max="13522" width="25.5" style="85" customWidth="1"/>
    <col min="13523" max="13523" width="8.5" style="85" customWidth="1"/>
    <col min="13524" max="13524" width="9.5" style="85" customWidth="1"/>
    <col min="13525" max="13525" width="6.75" style="85" customWidth="1"/>
    <col min="13526" max="13526" width="22.25" style="85" customWidth="1"/>
    <col min="13527" max="13528" width="9.5" style="85" customWidth="1"/>
    <col min="13529" max="13529" width="7.375" style="85" customWidth="1"/>
    <col min="13530" max="13530" width="12.625" style="85" customWidth="1"/>
    <col min="13531" max="13777" width="9" style="85"/>
    <col min="13778" max="13778" width="25.5" style="85" customWidth="1"/>
    <col min="13779" max="13779" width="8.5" style="85" customWidth="1"/>
    <col min="13780" max="13780" width="9.5" style="85" customWidth="1"/>
    <col min="13781" max="13781" width="6.75" style="85" customWidth="1"/>
    <col min="13782" max="13782" width="22.25" style="85" customWidth="1"/>
    <col min="13783" max="13784" width="9.5" style="85" customWidth="1"/>
    <col min="13785" max="13785" width="7.375" style="85" customWidth="1"/>
    <col min="13786" max="13786" width="12.625" style="85" customWidth="1"/>
    <col min="13787" max="14033" width="9" style="85"/>
    <col min="14034" max="14034" width="25.5" style="85" customWidth="1"/>
    <col min="14035" max="14035" width="8.5" style="85" customWidth="1"/>
    <col min="14036" max="14036" width="9.5" style="85" customWidth="1"/>
    <col min="14037" max="14037" width="6.75" style="85" customWidth="1"/>
    <col min="14038" max="14038" width="22.25" style="85" customWidth="1"/>
    <col min="14039" max="14040" width="9.5" style="85" customWidth="1"/>
    <col min="14041" max="14041" width="7.375" style="85" customWidth="1"/>
    <col min="14042" max="14042" width="12.625" style="85" customWidth="1"/>
    <col min="14043" max="14289" width="9" style="85"/>
    <col min="14290" max="14290" width="25.5" style="85" customWidth="1"/>
    <col min="14291" max="14291" width="8.5" style="85" customWidth="1"/>
    <col min="14292" max="14292" width="9.5" style="85" customWidth="1"/>
    <col min="14293" max="14293" width="6.75" style="85" customWidth="1"/>
    <col min="14294" max="14294" width="22.25" style="85" customWidth="1"/>
    <col min="14295" max="14296" width="9.5" style="85" customWidth="1"/>
    <col min="14297" max="14297" width="7.375" style="85" customWidth="1"/>
    <col min="14298" max="14298" width="12.625" style="85" customWidth="1"/>
    <col min="14299" max="14545" width="9" style="85"/>
    <col min="14546" max="14546" width="25.5" style="85" customWidth="1"/>
    <col min="14547" max="14547" width="8.5" style="85" customWidth="1"/>
    <col min="14548" max="14548" width="9.5" style="85" customWidth="1"/>
    <col min="14549" max="14549" width="6.75" style="85" customWidth="1"/>
    <col min="14550" max="14550" width="22.25" style="85" customWidth="1"/>
    <col min="14551" max="14552" width="9.5" style="85" customWidth="1"/>
    <col min="14553" max="14553" width="7.375" style="85" customWidth="1"/>
    <col min="14554" max="14554" width="12.625" style="85" customWidth="1"/>
    <col min="14555" max="14801" width="9" style="85"/>
    <col min="14802" max="14802" width="25.5" style="85" customWidth="1"/>
    <col min="14803" max="14803" width="8.5" style="85" customWidth="1"/>
    <col min="14804" max="14804" width="9.5" style="85" customWidth="1"/>
    <col min="14805" max="14805" width="6.75" style="85" customWidth="1"/>
    <col min="14806" max="14806" width="22.25" style="85" customWidth="1"/>
    <col min="14807" max="14808" width="9.5" style="85" customWidth="1"/>
    <col min="14809" max="14809" width="7.375" style="85" customWidth="1"/>
    <col min="14810" max="14810" width="12.625" style="85" customWidth="1"/>
    <col min="14811" max="15057" width="9" style="85"/>
    <col min="15058" max="15058" width="25.5" style="85" customWidth="1"/>
    <col min="15059" max="15059" width="8.5" style="85" customWidth="1"/>
    <col min="15060" max="15060" width="9.5" style="85" customWidth="1"/>
    <col min="15061" max="15061" width="6.75" style="85" customWidth="1"/>
    <col min="15062" max="15062" width="22.25" style="85" customWidth="1"/>
    <col min="15063" max="15064" width="9.5" style="85" customWidth="1"/>
    <col min="15065" max="15065" width="7.375" style="85" customWidth="1"/>
    <col min="15066" max="15066" width="12.625" style="85" customWidth="1"/>
    <col min="15067" max="15313" width="9" style="85"/>
    <col min="15314" max="15314" width="25.5" style="85" customWidth="1"/>
    <col min="15315" max="15315" width="8.5" style="85" customWidth="1"/>
    <col min="15316" max="15316" width="9.5" style="85" customWidth="1"/>
    <col min="15317" max="15317" width="6.75" style="85" customWidth="1"/>
    <col min="15318" max="15318" width="22.25" style="85" customWidth="1"/>
    <col min="15319" max="15320" width="9.5" style="85" customWidth="1"/>
    <col min="15321" max="15321" width="7.375" style="85" customWidth="1"/>
    <col min="15322" max="15322" width="12.625" style="85" customWidth="1"/>
    <col min="15323" max="15569" width="9" style="85"/>
    <col min="15570" max="15570" width="25.5" style="85" customWidth="1"/>
    <col min="15571" max="15571" width="8.5" style="85" customWidth="1"/>
    <col min="15572" max="15572" width="9.5" style="85" customWidth="1"/>
    <col min="15573" max="15573" width="6.75" style="85" customWidth="1"/>
    <col min="15574" max="15574" width="22.25" style="85" customWidth="1"/>
    <col min="15575" max="15576" width="9.5" style="85" customWidth="1"/>
    <col min="15577" max="15577" width="7.375" style="85" customWidth="1"/>
    <col min="15578" max="15578" width="12.625" style="85" customWidth="1"/>
    <col min="15579" max="15825" width="9" style="85"/>
    <col min="15826" max="15826" width="25.5" style="85" customWidth="1"/>
    <col min="15827" max="15827" width="8.5" style="85" customWidth="1"/>
    <col min="15828" max="15828" width="9.5" style="85" customWidth="1"/>
    <col min="15829" max="15829" width="6.75" style="85" customWidth="1"/>
    <col min="15830" max="15830" width="22.25" style="85" customWidth="1"/>
    <col min="15831" max="15832" width="9.5" style="85" customWidth="1"/>
    <col min="15833" max="15833" width="7.375" style="85" customWidth="1"/>
    <col min="15834" max="15834" width="12.625" style="85" customWidth="1"/>
    <col min="15835" max="16081" width="9" style="85"/>
    <col min="16082" max="16082" width="25.5" style="85" customWidth="1"/>
    <col min="16083" max="16083" width="8.5" style="85" customWidth="1"/>
    <col min="16084" max="16084" width="9.5" style="85" customWidth="1"/>
    <col min="16085" max="16085" width="6.75" style="85" customWidth="1"/>
    <col min="16086" max="16086" width="22.25" style="85" customWidth="1"/>
    <col min="16087" max="16088" width="9.5" style="85" customWidth="1"/>
    <col min="16089" max="16089" width="7.375" style="85" customWidth="1"/>
    <col min="16090" max="16090" width="12.625" style="85" customWidth="1"/>
    <col min="16091" max="16384" width="9" style="85"/>
  </cols>
  <sheetData>
    <row r="1" ht="30" customHeight="1" spans="1:4">
      <c r="A1" s="122" t="s">
        <v>653</v>
      </c>
      <c r="B1" s="122"/>
      <c r="C1" s="122"/>
      <c r="D1" s="122"/>
    </row>
    <row r="2" ht="30" customHeight="1" spans="1:4">
      <c r="A2" s="157"/>
      <c r="B2" s="158"/>
      <c r="C2" s="158"/>
      <c r="D2" s="158" t="s">
        <v>654</v>
      </c>
    </row>
    <row r="3" ht="21" customHeight="1" spans="1:4">
      <c r="A3" s="124" t="s">
        <v>655</v>
      </c>
      <c r="B3" s="124" t="s">
        <v>656</v>
      </c>
      <c r="C3" s="124" t="s">
        <v>655</v>
      </c>
      <c r="D3" s="124" t="s">
        <v>656</v>
      </c>
    </row>
    <row r="4" ht="21" customHeight="1" spans="1:4">
      <c r="A4" s="125" t="s">
        <v>85</v>
      </c>
      <c r="B4" s="128">
        <v>407799</v>
      </c>
      <c r="C4" s="125" t="s">
        <v>86</v>
      </c>
      <c r="D4" s="128">
        <v>1064368</v>
      </c>
    </row>
    <row r="5" ht="21" customHeight="1" spans="1:6">
      <c r="A5" s="125" t="s">
        <v>657</v>
      </c>
      <c r="B5" s="128">
        <f>SUM(B6,B11,B30)</f>
        <v>420191</v>
      </c>
      <c r="C5" s="125" t="s">
        <v>658</v>
      </c>
      <c r="D5" s="128">
        <f>D11+D30</f>
        <v>29439</v>
      </c>
      <c r="F5" s="169"/>
    </row>
    <row r="6" ht="21" customHeight="1" spans="1:4">
      <c r="A6" s="159" t="s">
        <v>659</v>
      </c>
      <c r="B6" s="128">
        <f>SUM(B7:B10)</f>
        <v>59397</v>
      </c>
      <c r="C6" s="160" t="s">
        <v>660</v>
      </c>
      <c r="D6" s="161" t="s">
        <v>39</v>
      </c>
    </row>
    <row r="7" ht="21" customHeight="1" spans="1:4">
      <c r="A7" s="162" t="s">
        <v>661</v>
      </c>
      <c r="B7" s="128">
        <v>6851</v>
      </c>
      <c r="C7" s="163" t="s">
        <v>662</v>
      </c>
      <c r="D7" s="161" t="s">
        <v>39</v>
      </c>
    </row>
    <row r="8" ht="21" customHeight="1" spans="1:4">
      <c r="A8" s="162" t="s">
        <v>663</v>
      </c>
      <c r="B8" s="128">
        <v>14087</v>
      </c>
      <c r="C8" s="163" t="s">
        <v>664</v>
      </c>
      <c r="D8" s="161" t="s">
        <v>39</v>
      </c>
    </row>
    <row r="9" ht="21" customHeight="1" spans="1:4">
      <c r="A9" s="162" t="s">
        <v>665</v>
      </c>
      <c r="B9" s="128">
        <v>767</v>
      </c>
      <c r="C9" s="163" t="s">
        <v>666</v>
      </c>
      <c r="D9" s="161" t="s">
        <v>39</v>
      </c>
    </row>
    <row r="10" ht="21" customHeight="1" spans="1:4">
      <c r="A10" s="162" t="s">
        <v>667</v>
      </c>
      <c r="B10" s="128">
        <v>37692</v>
      </c>
      <c r="C10" s="163" t="s">
        <v>668</v>
      </c>
      <c r="D10" s="164" t="s">
        <v>39</v>
      </c>
    </row>
    <row r="11" ht="21" customHeight="1" spans="1:4">
      <c r="A11" s="159" t="s">
        <v>669</v>
      </c>
      <c r="B11" s="128">
        <f>SUM(B12:B29)</f>
        <v>256636</v>
      </c>
      <c r="C11" s="159" t="s">
        <v>670</v>
      </c>
      <c r="D11" s="128">
        <v>7855</v>
      </c>
    </row>
    <row r="12" ht="21" customHeight="1" spans="1:4">
      <c r="A12" s="165" t="s">
        <v>671</v>
      </c>
      <c r="B12" s="128">
        <v>12674</v>
      </c>
      <c r="C12" s="163" t="s">
        <v>672</v>
      </c>
      <c r="D12" s="128">
        <v>7855</v>
      </c>
    </row>
    <row r="13" ht="21" customHeight="1" spans="1:4">
      <c r="A13" s="165" t="s">
        <v>673</v>
      </c>
      <c r="B13" s="128">
        <v>3781</v>
      </c>
      <c r="C13" s="163" t="s">
        <v>674</v>
      </c>
      <c r="D13" s="164" t="s">
        <v>39</v>
      </c>
    </row>
    <row r="14" ht="21" customHeight="1" spans="1:4">
      <c r="A14" s="165" t="s">
        <v>675</v>
      </c>
      <c r="B14" s="128">
        <v>76281</v>
      </c>
      <c r="C14" s="163" t="s">
        <v>676</v>
      </c>
      <c r="D14" s="164" t="s">
        <v>39</v>
      </c>
    </row>
    <row r="15" ht="21" customHeight="1" spans="1:4">
      <c r="A15" s="165" t="s">
        <v>677</v>
      </c>
      <c r="B15" s="128">
        <v>11665</v>
      </c>
      <c r="C15" s="163" t="s">
        <v>678</v>
      </c>
      <c r="D15" s="164" t="s">
        <v>39</v>
      </c>
    </row>
    <row r="16" ht="21" customHeight="1" spans="1:4">
      <c r="A16" s="165" t="s">
        <v>679</v>
      </c>
      <c r="B16" s="128">
        <v>1910</v>
      </c>
      <c r="C16" s="163" t="s">
        <v>680</v>
      </c>
      <c r="D16" s="164" t="s">
        <v>39</v>
      </c>
    </row>
    <row r="17" ht="21" customHeight="1" spans="1:4">
      <c r="A17" s="165" t="s">
        <v>681</v>
      </c>
      <c r="B17" s="128">
        <v>5247</v>
      </c>
      <c r="C17" s="163" t="s">
        <v>682</v>
      </c>
      <c r="D17" s="164" t="s">
        <v>39</v>
      </c>
    </row>
    <row r="18" ht="21" customHeight="1" spans="1:4">
      <c r="A18" s="165" t="s">
        <v>683</v>
      </c>
      <c r="B18" s="128">
        <v>29328</v>
      </c>
      <c r="C18" s="163" t="s">
        <v>684</v>
      </c>
      <c r="D18" s="164" t="s">
        <v>39</v>
      </c>
    </row>
    <row r="19" ht="21" customHeight="1" spans="1:4">
      <c r="A19" s="165" t="s">
        <v>685</v>
      </c>
      <c r="B19" s="128">
        <v>349</v>
      </c>
      <c r="C19" s="163" t="s">
        <v>686</v>
      </c>
      <c r="D19" s="164" t="s">
        <v>39</v>
      </c>
    </row>
    <row r="20" ht="21" customHeight="1" spans="1:4">
      <c r="A20" s="165" t="s">
        <v>687</v>
      </c>
      <c r="B20" s="128">
        <v>670</v>
      </c>
      <c r="C20" s="163" t="s">
        <v>688</v>
      </c>
      <c r="D20" s="164" t="s">
        <v>39</v>
      </c>
    </row>
    <row r="21" ht="21" customHeight="1" spans="1:4">
      <c r="A21" s="165" t="s">
        <v>689</v>
      </c>
      <c r="B21" s="128">
        <v>55446</v>
      </c>
      <c r="C21" s="163" t="s">
        <v>690</v>
      </c>
      <c r="D21" s="164" t="s">
        <v>39</v>
      </c>
    </row>
    <row r="22" ht="21" customHeight="1" spans="1:4">
      <c r="A22" s="165" t="s">
        <v>691</v>
      </c>
      <c r="B22" s="128">
        <v>23425</v>
      </c>
      <c r="C22" s="163" t="s">
        <v>692</v>
      </c>
      <c r="D22" s="164" t="s">
        <v>39</v>
      </c>
    </row>
    <row r="23" ht="21" customHeight="1" spans="1:4">
      <c r="A23" s="165" t="s">
        <v>693</v>
      </c>
      <c r="B23" s="128">
        <v>99</v>
      </c>
      <c r="C23" s="163" t="s">
        <v>694</v>
      </c>
      <c r="D23" s="164" t="s">
        <v>39</v>
      </c>
    </row>
    <row r="24" ht="21" customHeight="1" spans="1:4">
      <c r="A24" s="165" t="s">
        <v>695</v>
      </c>
      <c r="B24" s="128">
        <v>11881</v>
      </c>
      <c r="C24" s="163" t="s">
        <v>696</v>
      </c>
      <c r="D24" s="164" t="s">
        <v>39</v>
      </c>
    </row>
    <row r="25" ht="21" customHeight="1" spans="1:4">
      <c r="A25" s="165" t="s">
        <v>697</v>
      </c>
      <c r="B25" s="128">
        <v>5481</v>
      </c>
      <c r="C25" s="163" t="s">
        <v>698</v>
      </c>
      <c r="D25" s="164" t="s">
        <v>39</v>
      </c>
    </row>
    <row r="26" ht="21" customHeight="1" spans="1:4">
      <c r="A26" s="165" t="s">
        <v>699</v>
      </c>
      <c r="B26" s="128">
        <v>13128</v>
      </c>
      <c r="C26" s="163" t="s">
        <v>700</v>
      </c>
      <c r="D26" s="164" t="s">
        <v>39</v>
      </c>
    </row>
    <row r="27" ht="21" customHeight="1" spans="1:4">
      <c r="A27" s="165" t="s">
        <v>701</v>
      </c>
      <c r="B27" s="128">
        <v>1000</v>
      </c>
      <c r="C27" s="163"/>
      <c r="D27" s="166"/>
    </row>
    <row r="28" ht="21" customHeight="1" spans="1:4">
      <c r="A28" s="165" t="s">
        <v>702</v>
      </c>
      <c r="B28" s="128">
        <v>3700</v>
      </c>
      <c r="C28" s="163"/>
      <c r="D28" s="166"/>
    </row>
    <row r="29" ht="21" customHeight="1" spans="1:4">
      <c r="A29" s="165" t="s">
        <v>703</v>
      </c>
      <c r="B29" s="128">
        <v>571</v>
      </c>
      <c r="C29" s="163"/>
      <c r="D29" s="166"/>
    </row>
    <row r="30" ht="21" customHeight="1" spans="1:4">
      <c r="A30" s="159" t="s">
        <v>704</v>
      </c>
      <c r="B30" s="128">
        <f>SUM(B31:B49)</f>
        <v>104158</v>
      </c>
      <c r="C30" s="159" t="s">
        <v>705</v>
      </c>
      <c r="D30" s="128">
        <v>21584</v>
      </c>
    </row>
    <row r="31" ht="21" customHeight="1" spans="1:4">
      <c r="A31" s="165" t="s">
        <v>706</v>
      </c>
      <c r="B31" s="128">
        <v>20</v>
      </c>
      <c r="C31" s="163" t="s">
        <v>707</v>
      </c>
      <c r="D31" s="128">
        <v>5219</v>
      </c>
    </row>
    <row r="32" ht="21" customHeight="1" spans="1:4">
      <c r="A32" s="165" t="s">
        <v>708</v>
      </c>
      <c r="B32" s="128">
        <v>6711</v>
      </c>
      <c r="C32" s="163" t="s">
        <v>709</v>
      </c>
      <c r="D32" s="164" t="s">
        <v>39</v>
      </c>
    </row>
    <row r="33" ht="21" customHeight="1" spans="1:4">
      <c r="A33" s="165" t="s">
        <v>710</v>
      </c>
      <c r="B33" s="161" t="s">
        <v>39</v>
      </c>
      <c r="C33" s="163" t="s">
        <v>711</v>
      </c>
      <c r="D33" s="128">
        <v>184</v>
      </c>
    </row>
    <row r="34" ht="21" customHeight="1" spans="1:4">
      <c r="A34" s="165" t="s">
        <v>712</v>
      </c>
      <c r="B34" s="128">
        <v>1000</v>
      </c>
      <c r="C34" s="163" t="s">
        <v>713</v>
      </c>
      <c r="D34" s="166">
        <v>1</v>
      </c>
    </row>
    <row r="35" ht="21" customHeight="1" spans="1:4">
      <c r="A35" s="165" t="s">
        <v>714</v>
      </c>
      <c r="B35" s="128">
        <v>1298</v>
      </c>
      <c r="C35" s="163" t="s">
        <v>715</v>
      </c>
      <c r="D35" s="128">
        <v>11</v>
      </c>
    </row>
    <row r="36" ht="21" customHeight="1" spans="1:4">
      <c r="A36" s="165" t="s">
        <v>716</v>
      </c>
      <c r="B36" s="167">
        <v>2160</v>
      </c>
      <c r="C36" s="163" t="s">
        <v>717</v>
      </c>
      <c r="D36" s="128">
        <v>424</v>
      </c>
    </row>
    <row r="37" ht="21" customHeight="1" spans="1:4">
      <c r="A37" s="165" t="s">
        <v>718</v>
      </c>
      <c r="B37" s="128">
        <v>100</v>
      </c>
      <c r="C37" s="163" t="s">
        <v>719</v>
      </c>
      <c r="D37" s="128">
        <v>4348</v>
      </c>
    </row>
    <row r="38" ht="21" customHeight="1" spans="1:4">
      <c r="A38" s="165" t="s">
        <v>720</v>
      </c>
      <c r="B38" s="128">
        <v>1122</v>
      </c>
      <c r="C38" s="163" t="s">
        <v>721</v>
      </c>
      <c r="D38" s="128">
        <v>860</v>
      </c>
    </row>
    <row r="39" ht="21" customHeight="1" spans="1:4">
      <c r="A39" s="165" t="s">
        <v>722</v>
      </c>
      <c r="B39" s="128">
        <v>6066</v>
      </c>
      <c r="C39" s="163" t="s">
        <v>723</v>
      </c>
      <c r="D39" s="128">
        <v>74</v>
      </c>
    </row>
    <row r="40" ht="21" customHeight="1" spans="1:4">
      <c r="A40" s="165" t="s">
        <v>724</v>
      </c>
      <c r="B40" s="128">
        <v>975</v>
      </c>
      <c r="C40" s="163" t="s">
        <v>725</v>
      </c>
      <c r="D40" s="128">
        <v>2664</v>
      </c>
    </row>
    <row r="41" ht="21" customHeight="1" spans="1:4">
      <c r="A41" s="165" t="s">
        <v>726</v>
      </c>
      <c r="B41" s="128">
        <v>5154</v>
      </c>
      <c r="C41" s="163" t="s">
        <v>727</v>
      </c>
      <c r="D41" s="128">
        <v>5265</v>
      </c>
    </row>
    <row r="42" ht="21" customHeight="1" spans="1:4">
      <c r="A42" s="165" t="s">
        <v>728</v>
      </c>
      <c r="B42" s="128">
        <v>12033</v>
      </c>
      <c r="C42" s="163" t="s">
        <v>729</v>
      </c>
      <c r="D42" s="128">
        <v>1558</v>
      </c>
    </row>
    <row r="43" ht="21" customHeight="1" spans="1:4">
      <c r="A43" s="165" t="s">
        <v>730</v>
      </c>
      <c r="B43" s="128">
        <v>3785</v>
      </c>
      <c r="C43" s="163" t="s">
        <v>731</v>
      </c>
      <c r="D43" s="128">
        <v>161</v>
      </c>
    </row>
    <row r="44" ht="21" customHeight="1" spans="1:4">
      <c r="A44" s="165" t="s">
        <v>732</v>
      </c>
      <c r="B44" s="128">
        <v>2925</v>
      </c>
      <c r="C44" s="163" t="s">
        <v>733</v>
      </c>
      <c r="D44" s="164" t="s">
        <v>39</v>
      </c>
    </row>
    <row r="45" ht="21" customHeight="1" spans="1:4">
      <c r="A45" s="165" t="s">
        <v>734</v>
      </c>
      <c r="B45" s="167">
        <v>1000</v>
      </c>
      <c r="C45" s="163" t="s">
        <v>735</v>
      </c>
      <c r="D45" s="166">
        <v>24</v>
      </c>
    </row>
    <row r="46" ht="21" customHeight="1" spans="1:4">
      <c r="A46" s="165" t="s">
        <v>736</v>
      </c>
      <c r="B46" s="128">
        <v>21</v>
      </c>
      <c r="C46" s="163" t="s">
        <v>737</v>
      </c>
      <c r="D46" s="166">
        <v>402</v>
      </c>
    </row>
    <row r="47" ht="21" customHeight="1" spans="1:4">
      <c r="A47" s="165" t="s">
        <v>738</v>
      </c>
      <c r="B47" s="128">
        <v>59338</v>
      </c>
      <c r="C47" s="163" t="s">
        <v>739</v>
      </c>
      <c r="D47" s="164" t="s">
        <v>39</v>
      </c>
    </row>
    <row r="48" ht="21" customHeight="1" spans="1:4">
      <c r="A48" s="165" t="s">
        <v>740</v>
      </c>
      <c r="B48" s="161" t="s">
        <v>39</v>
      </c>
      <c r="C48" s="163" t="s">
        <v>741</v>
      </c>
      <c r="D48" s="128">
        <v>389</v>
      </c>
    </row>
    <row r="49" ht="21" customHeight="1" spans="1:4">
      <c r="A49" s="168" t="s">
        <v>742</v>
      </c>
      <c r="B49" s="128">
        <v>450</v>
      </c>
      <c r="C49" s="163" t="s">
        <v>743</v>
      </c>
      <c r="D49" s="164" t="s">
        <v>39</v>
      </c>
    </row>
    <row r="50" ht="21" customHeight="1" spans="1:4">
      <c r="A50" s="125" t="s">
        <v>744</v>
      </c>
      <c r="B50" s="128">
        <v>2822</v>
      </c>
      <c r="C50" s="125" t="s">
        <v>745</v>
      </c>
      <c r="D50" s="128">
        <f>SUM(D51:D52)</f>
        <v>69747</v>
      </c>
    </row>
    <row r="51" ht="21" customHeight="1" spans="1:4">
      <c r="A51" s="168" t="s">
        <v>746</v>
      </c>
      <c r="B51" s="128">
        <v>2822</v>
      </c>
      <c r="C51" s="131" t="s">
        <v>747</v>
      </c>
      <c r="D51" s="128">
        <v>4342</v>
      </c>
    </row>
    <row r="52" ht="21" customHeight="1" spans="1:4">
      <c r="A52" s="162" t="s">
        <v>748</v>
      </c>
      <c r="B52" s="132" t="s">
        <v>39</v>
      </c>
      <c r="C52" s="131" t="s">
        <v>749</v>
      </c>
      <c r="D52" s="128">
        <v>65405</v>
      </c>
    </row>
    <row r="53" ht="21" customHeight="1" spans="1:4">
      <c r="A53" s="125" t="s">
        <v>750</v>
      </c>
      <c r="B53" s="128">
        <v>74199</v>
      </c>
      <c r="C53" s="131"/>
      <c r="D53" s="128"/>
    </row>
    <row r="54" ht="21" customHeight="1" spans="1:4">
      <c r="A54" s="159" t="s">
        <v>751</v>
      </c>
      <c r="B54" s="128">
        <f>SUM(B55:B56)</f>
        <v>323629</v>
      </c>
      <c r="C54" s="125" t="s">
        <v>752</v>
      </c>
      <c r="D54" s="132" t="s">
        <v>39</v>
      </c>
    </row>
    <row r="55" ht="21" customHeight="1" spans="1:4">
      <c r="A55" s="162" t="s">
        <v>753</v>
      </c>
      <c r="B55" s="128">
        <v>214415</v>
      </c>
      <c r="C55" s="125" t="s">
        <v>754</v>
      </c>
      <c r="D55" s="128">
        <f>D56</f>
        <v>381400</v>
      </c>
    </row>
    <row r="56" ht="21" customHeight="1" spans="1:4">
      <c r="A56" s="131" t="s">
        <v>755</v>
      </c>
      <c r="B56" s="128">
        <v>109214</v>
      </c>
      <c r="C56" s="159" t="s">
        <v>756</v>
      </c>
      <c r="D56" s="128">
        <f>D57+D58</f>
        <v>381400</v>
      </c>
    </row>
    <row r="57" ht="21" customHeight="1" spans="1:4">
      <c r="A57" s="131" t="s">
        <v>757</v>
      </c>
      <c r="B57" s="132" t="s">
        <v>39</v>
      </c>
      <c r="C57" s="131" t="s">
        <v>758</v>
      </c>
      <c r="D57" s="128">
        <v>19700</v>
      </c>
    </row>
    <row r="58" ht="21" customHeight="1" spans="1:4">
      <c r="A58" s="125" t="s">
        <v>759</v>
      </c>
      <c r="B58" s="132" t="s">
        <v>39</v>
      </c>
      <c r="C58" s="131" t="s">
        <v>760</v>
      </c>
      <c r="D58" s="128">
        <v>361700</v>
      </c>
    </row>
    <row r="59" ht="21" customHeight="1" spans="1:4">
      <c r="A59" s="159" t="s">
        <v>761</v>
      </c>
      <c r="B59" s="132" t="s">
        <v>39</v>
      </c>
      <c r="C59" s="125" t="s">
        <v>762</v>
      </c>
      <c r="D59" s="132" t="s">
        <v>39</v>
      </c>
    </row>
    <row r="60" ht="21" customHeight="1" spans="1:4">
      <c r="A60" s="131" t="s">
        <v>763</v>
      </c>
      <c r="B60" s="132" t="s">
        <v>39</v>
      </c>
      <c r="C60" s="131" t="s">
        <v>764</v>
      </c>
      <c r="D60" s="132" t="s">
        <v>39</v>
      </c>
    </row>
    <row r="61" ht="21" customHeight="1" spans="1:4">
      <c r="A61" s="131" t="s">
        <v>765</v>
      </c>
      <c r="B61" s="132" t="s">
        <v>39</v>
      </c>
      <c r="C61" s="131" t="s">
        <v>766</v>
      </c>
      <c r="D61" s="132" t="s">
        <v>39</v>
      </c>
    </row>
    <row r="62" ht="21" customHeight="1" spans="1:4">
      <c r="A62" s="131" t="s">
        <v>767</v>
      </c>
      <c r="B62" s="132" t="s">
        <v>39</v>
      </c>
      <c r="C62" s="131" t="s">
        <v>768</v>
      </c>
      <c r="D62" s="132" t="s">
        <v>39</v>
      </c>
    </row>
    <row r="63" ht="21" customHeight="1" spans="1:4">
      <c r="A63" s="131" t="s">
        <v>769</v>
      </c>
      <c r="B63" s="132" t="s">
        <v>39</v>
      </c>
      <c r="C63" s="131" t="s">
        <v>770</v>
      </c>
      <c r="D63" s="132" t="s">
        <v>39</v>
      </c>
    </row>
    <row r="64" ht="21" customHeight="1" spans="1:4">
      <c r="A64" s="125" t="s">
        <v>771</v>
      </c>
      <c r="B64" s="128">
        <f>B65</f>
        <v>406700</v>
      </c>
      <c r="C64" s="125" t="s">
        <v>772</v>
      </c>
      <c r="D64" s="128">
        <v>1799</v>
      </c>
    </row>
    <row r="65" ht="21" customHeight="1" spans="1:4">
      <c r="A65" s="131" t="s">
        <v>773</v>
      </c>
      <c r="B65" s="128">
        <v>406700</v>
      </c>
      <c r="C65" s="125" t="s">
        <v>774</v>
      </c>
      <c r="D65" s="128">
        <v>89574</v>
      </c>
    </row>
    <row r="66" ht="21" customHeight="1" spans="1:4">
      <c r="A66" s="131" t="s">
        <v>775</v>
      </c>
      <c r="B66" s="132" t="s">
        <v>39</v>
      </c>
      <c r="C66" s="125" t="s">
        <v>772</v>
      </c>
      <c r="D66" s="128">
        <v>1799</v>
      </c>
    </row>
    <row r="67" ht="21" customHeight="1" spans="1:4">
      <c r="A67" s="131" t="s">
        <v>776</v>
      </c>
      <c r="B67" s="132" t="s">
        <v>39</v>
      </c>
      <c r="C67" s="125" t="s">
        <v>774</v>
      </c>
      <c r="D67" s="128">
        <f>D70-D4-D5-D50-D55-D66</f>
        <v>89574</v>
      </c>
    </row>
    <row r="68" ht="21" customHeight="1" spans="1:4">
      <c r="A68" s="131" t="s">
        <v>777</v>
      </c>
      <c r="B68" s="132" t="s">
        <v>39</v>
      </c>
      <c r="C68" s="159"/>
      <c r="D68" s="132"/>
    </row>
    <row r="69" ht="21" customHeight="1" spans="1:4">
      <c r="A69" s="125" t="s">
        <v>778</v>
      </c>
      <c r="B69" s="128">
        <v>987</v>
      </c>
      <c r="C69" s="159"/>
      <c r="D69" s="132"/>
    </row>
    <row r="70" ht="21" customHeight="1" spans="1:5">
      <c r="A70" s="133" t="s">
        <v>779</v>
      </c>
      <c r="B70" s="128">
        <f>B4+B5+B50+B53+B54+B64+B69</f>
        <v>1636327</v>
      </c>
      <c r="C70" s="133" t="s">
        <v>780</v>
      </c>
      <c r="D70" s="128">
        <f>B70</f>
        <v>1636327</v>
      </c>
      <c r="E70" s="169"/>
    </row>
    <row r="71" spans="2:2">
      <c r="B71" s="170"/>
    </row>
  </sheetData>
  <sheetProtection formatCells="0" insertHyperlinks="0" autoFilter="0"/>
  <mergeCells count="1">
    <mergeCell ref="A1:D1"/>
  </mergeCells>
  <printOptions horizontalCentered="1"/>
  <pageMargins left="0.236220472440945" right="0.236220472440945" top="0.15748031496063" bottom="0.15748031496063" header="0" footer="0"/>
  <pageSetup paperSize="9" scale="75" firstPageNumber="0" fitToHeight="0" orientation="portrait" useFirstPageNumber="1"/>
  <headerFooter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5"/>
  <sheetViews>
    <sheetView showZeros="0" view="pageBreakPreview" zoomScale="115" zoomScaleNormal="100" zoomScaleSheetLayoutView="115" topLeftCell="A3" workbookViewId="0">
      <selection activeCell="B59" sqref="B59"/>
    </sheetView>
  </sheetViews>
  <sheetFormatPr defaultColWidth="9" defaultRowHeight="13.5" outlineLevelCol="2"/>
  <cols>
    <col min="1" max="1" width="43.625" customWidth="1"/>
    <col min="2" max="2" width="36.625" customWidth="1"/>
  </cols>
  <sheetData>
    <row r="1" ht="30" customHeight="1" spans="1:2">
      <c r="A1" s="139" t="s">
        <v>781</v>
      </c>
      <c r="B1" s="140"/>
    </row>
    <row r="2" ht="30" customHeight="1" spans="1:2">
      <c r="A2" s="142" t="s">
        <v>782</v>
      </c>
      <c r="B2" s="142"/>
    </row>
    <row r="3" ht="30" customHeight="1" spans="1:2">
      <c r="A3" s="143"/>
      <c r="B3" s="144" t="s">
        <v>30</v>
      </c>
    </row>
    <row r="4" ht="30" customHeight="1" spans="1:2">
      <c r="A4" s="145" t="s">
        <v>783</v>
      </c>
      <c r="B4" s="146" t="s">
        <v>32</v>
      </c>
    </row>
    <row r="5" ht="30" customHeight="1" spans="1:2">
      <c r="A5" s="147" t="s">
        <v>33</v>
      </c>
      <c r="B5" s="148">
        <f>SUM(B6:B9)</f>
        <v>21583</v>
      </c>
    </row>
    <row r="6" ht="30" customHeight="1" spans="1:2">
      <c r="A6" s="154" t="s">
        <v>784</v>
      </c>
      <c r="B6" s="155">
        <v>5240</v>
      </c>
    </row>
    <row r="7" ht="30" customHeight="1" spans="1:2">
      <c r="A7" s="154" t="s">
        <v>785</v>
      </c>
      <c r="B7" s="155">
        <v>5271</v>
      </c>
    </row>
    <row r="8" ht="30" customHeight="1" spans="1:2">
      <c r="A8" s="154" t="s">
        <v>786</v>
      </c>
      <c r="B8" s="155">
        <v>3646</v>
      </c>
    </row>
    <row r="9" ht="30" customHeight="1" spans="1:2">
      <c r="A9" s="154" t="s">
        <v>787</v>
      </c>
      <c r="B9" s="155">
        <v>7426</v>
      </c>
    </row>
    <row r="10" ht="20.1" customHeight="1"/>
    <row r="11" ht="20.1" customHeight="1"/>
    <row r="12" ht="20.1" customHeight="1"/>
    <row r="13" ht="20.1" customHeight="1"/>
    <row r="14" ht="20.1" customHeight="1"/>
    <row r="15" ht="20.1" customHeight="1"/>
    <row r="25" spans="3:3">
      <c r="C25" s="156"/>
    </row>
  </sheetData>
  <sheetProtection formatCells="0" insertHyperlinks="0" autoFilter="0"/>
  <mergeCells count="2">
    <mergeCell ref="A1:B1"/>
    <mergeCell ref="A2:B2"/>
  </mergeCells>
  <printOptions horizontalCentered="1"/>
  <pageMargins left="0.236220472440945" right="0.236220472440945" top="0.15748031496063" bottom="0.15748031496063" header="0" footer="0"/>
  <pageSetup paperSize="9" firstPageNumber="0" fitToHeight="0" orientation="portrait" useFirstPageNumber="1"/>
  <headerFooter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3"/>
  <sheetViews>
    <sheetView showZeros="0" view="pageBreakPreview" zoomScale="115" zoomScaleNormal="100" zoomScaleSheetLayoutView="115" workbookViewId="0">
      <selection activeCell="B59" sqref="B59"/>
    </sheetView>
  </sheetViews>
  <sheetFormatPr defaultColWidth="9" defaultRowHeight="13.5" outlineLevelCol="1"/>
  <cols>
    <col min="1" max="1" width="37.875" customWidth="1"/>
    <col min="2" max="2" width="40" customWidth="1"/>
  </cols>
  <sheetData>
    <row r="1" ht="30" customHeight="1" spans="1:2">
      <c r="A1" s="139" t="s">
        <v>781</v>
      </c>
      <c r="B1" s="140"/>
    </row>
    <row r="2" ht="30" customHeight="1" spans="1:2">
      <c r="A2" s="141" t="s">
        <v>788</v>
      </c>
      <c r="B2" s="142"/>
    </row>
    <row r="3" ht="30" customHeight="1" spans="1:2">
      <c r="A3" s="143"/>
      <c r="B3" s="144" t="s">
        <v>30</v>
      </c>
    </row>
    <row r="4" ht="30" customHeight="1" spans="1:2">
      <c r="A4" s="145" t="s">
        <v>783</v>
      </c>
      <c r="B4" s="146" t="s">
        <v>32</v>
      </c>
    </row>
    <row r="5" ht="30" customHeight="1" spans="1:2">
      <c r="A5" s="147" t="s">
        <v>33</v>
      </c>
      <c r="B5" s="148">
        <f>SUM(B12,B6)</f>
        <v>21583</v>
      </c>
    </row>
    <row r="6" ht="30" customHeight="1" spans="1:2">
      <c r="A6" s="149" t="s">
        <v>789</v>
      </c>
      <c r="B6" s="150">
        <v>7334</v>
      </c>
    </row>
    <row r="7" ht="30" customHeight="1" spans="1:2">
      <c r="A7" s="151" t="s">
        <v>790</v>
      </c>
      <c r="B7" s="132" t="s">
        <v>39</v>
      </c>
    </row>
    <row r="8" ht="30" customHeight="1" spans="1:2">
      <c r="A8" s="151" t="s">
        <v>791</v>
      </c>
      <c r="B8" s="132" t="s">
        <v>39</v>
      </c>
    </row>
    <row r="9" ht="30" customHeight="1" spans="1:2">
      <c r="A9" s="151" t="s">
        <v>792</v>
      </c>
      <c r="B9" s="132" t="s">
        <v>39</v>
      </c>
    </row>
    <row r="10" ht="30" customHeight="1" spans="1:2">
      <c r="A10" s="151" t="s">
        <v>793</v>
      </c>
      <c r="B10" s="152">
        <v>7334</v>
      </c>
    </row>
    <row r="11" ht="30" customHeight="1" spans="1:2">
      <c r="A11" s="151" t="s">
        <v>794</v>
      </c>
      <c r="B11" s="132" t="s">
        <v>39</v>
      </c>
    </row>
    <row r="12" ht="30" customHeight="1" spans="1:2">
      <c r="A12" s="149" t="s">
        <v>795</v>
      </c>
      <c r="B12" s="150">
        <v>14249</v>
      </c>
    </row>
    <row r="13" spans="1:2">
      <c r="A13" s="153"/>
      <c r="B13" s="153"/>
    </row>
  </sheetData>
  <sheetProtection formatCells="0" insertHyperlinks="0" autoFilter="0"/>
  <mergeCells count="2">
    <mergeCell ref="A1:B1"/>
    <mergeCell ref="A2:B2"/>
  </mergeCells>
  <printOptions horizontalCentered="1"/>
  <pageMargins left="0.236220472440945" right="0.236220472440945" top="0.15748031496063" bottom="0.15748031496063" header="0" footer="0"/>
  <pageSetup paperSize="9" firstPageNumber="0" fitToHeight="0" orientation="portrait" useFirstPageNumber="1"/>
  <headerFooter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4"/>
  <sheetViews>
    <sheetView view="pageBreakPreview" zoomScale="115" zoomScaleNormal="70" zoomScaleSheetLayoutView="115" topLeftCell="A3" workbookViewId="0">
      <selection activeCell="B59" sqref="B59"/>
    </sheetView>
  </sheetViews>
  <sheetFormatPr defaultColWidth="9" defaultRowHeight="13.5" outlineLevelCol="2"/>
  <cols>
    <col min="1" max="1" width="18" style="83" customWidth="1"/>
    <col min="2" max="2" width="59" style="83" customWidth="1"/>
    <col min="3" max="3" width="17" style="83" customWidth="1"/>
  </cols>
  <sheetData>
    <row r="1" ht="30" customHeight="1" spans="1:3">
      <c r="A1" s="86" t="s">
        <v>582</v>
      </c>
      <c r="B1" s="86"/>
      <c r="C1" s="86"/>
    </row>
    <row r="2" ht="30" customHeight="1" spans="1:3">
      <c r="A2" s="134"/>
      <c r="B2" s="134"/>
      <c r="C2" s="135" t="s">
        <v>583</v>
      </c>
    </row>
    <row r="3" ht="30" customHeight="1" spans="1:3">
      <c r="A3" s="88" t="s">
        <v>144</v>
      </c>
      <c r="B3" s="88" t="s">
        <v>31</v>
      </c>
      <c r="C3" s="88" t="s">
        <v>32</v>
      </c>
    </row>
    <row r="4" ht="30" customHeight="1" spans="1:3">
      <c r="A4" s="136"/>
      <c r="B4" s="88" t="s">
        <v>40</v>
      </c>
      <c r="C4" s="91">
        <f>C5+C8+C18+C25+C34+C40</f>
        <v>584338</v>
      </c>
    </row>
    <row r="5" ht="30" customHeight="1" spans="1:3">
      <c r="A5" s="137">
        <v>208</v>
      </c>
      <c r="B5" s="138" t="s">
        <v>102</v>
      </c>
      <c r="C5" s="91">
        <v>23</v>
      </c>
    </row>
    <row r="6" ht="30" customHeight="1" spans="1:3">
      <c r="A6" s="137">
        <v>20822</v>
      </c>
      <c r="B6" s="138" t="s">
        <v>584</v>
      </c>
      <c r="C6" s="91">
        <v>23</v>
      </c>
    </row>
    <row r="7" ht="30" customHeight="1" spans="1:3">
      <c r="A7" s="137">
        <v>2082201</v>
      </c>
      <c r="B7" s="92" t="s">
        <v>585</v>
      </c>
      <c r="C7" s="91">
        <v>23</v>
      </c>
    </row>
    <row r="8" ht="30" customHeight="1" spans="1:3">
      <c r="A8" s="137">
        <v>212</v>
      </c>
      <c r="B8" s="138" t="s">
        <v>108</v>
      </c>
      <c r="C8" s="91">
        <f>C9+C14+C15</f>
        <v>301644</v>
      </c>
    </row>
    <row r="9" ht="30" customHeight="1" spans="1:3">
      <c r="A9" s="137">
        <v>21208</v>
      </c>
      <c r="B9" s="138" t="s">
        <v>586</v>
      </c>
      <c r="C9" s="91">
        <f>SUM(C10:C13)</f>
        <v>299967</v>
      </c>
    </row>
    <row r="10" ht="30" customHeight="1" spans="1:3">
      <c r="A10" s="137">
        <v>2120801</v>
      </c>
      <c r="B10" s="92" t="s">
        <v>587</v>
      </c>
      <c r="C10" s="91">
        <v>207988</v>
      </c>
    </row>
    <row r="11" ht="30" customHeight="1" spans="1:3">
      <c r="A11" s="137">
        <v>2120803</v>
      </c>
      <c r="B11" s="92" t="s">
        <v>588</v>
      </c>
      <c r="C11" s="91">
        <v>48923</v>
      </c>
    </row>
    <row r="12" ht="30" customHeight="1" spans="1:3">
      <c r="A12" s="137">
        <v>2120804</v>
      </c>
      <c r="B12" s="92" t="s">
        <v>589</v>
      </c>
      <c r="C12" s="91">
        <v>42769</v>
      </c>
    </row>
    <row r="13" ht="30" customHeight="1" spans="1:3">
      <c r="A13" s="137">
        <v>2120899</v>
      </c>
      <c r="B13" s="92" t="s">
        <v>590</v>
      </c>
      <c r="C13" s="91">
        <v>287</v>
      </c>
    </row>
    <row r="14" ht="30" customHeight="1" spans="1:3">
      <c r="A14" s="137">
        <v>21211</v>
      </c>
      <c r="B14" s="138" t="s">
        <v>591</v>
      </c>
      <c r="C14" s="91">
        <v>11</v>
      </c>
    </row>
    <row r="15" ht="30" customHeight="1" spans="1:3">
      <c r="A15" s="137">
        <v>21213</v>
      </c>
      <c r="B15" s="138" t="s">
        <v>592</v>
      </c>
      <c r="C15" s="91">
        <f>SUM(C16:C17)</f>
        <v>1666</v>
      </c>
    </row>
    <row r="16" ht="30" customHeight="1" spans="1:3">
      <c r="A16" s="137">
        <v>2121301</v>
      </c>
      <c r="B16" s="92" t="s">
        <v>593</v>
      </c>
      <c r="C16" s="91">
        <v>1641</v>
      </c>
    </row>
    <row r="17" ht="30" customHeight="1" spans="1:3">
      <c r="A17" s="137">
        <v>2121399</v>
      </c>
      <c r="B17" s="92" t="s">
        <v>594</v>
      </c>
      <c r="C17" s="91">
        <v>25</v>
      </c>
    </row>
    <row r="18" ht="30" customHeight="1" spans="1:3">
      <c r="A18" s="137">
        <v>213</v>
      </c>
      <c r="B18" s="138" t="s">
        <v>110</v>
      </c>
      <c r="C18" s="91">
        <f>C19+C23</f>
        <v>7053</v>
      </c>
    </row>
    <row r="19" ht="30" customHeight="1" spans="1:3">
      <c r="A19" s="137">
        <v>21367</v>
      </c>
      <c r="B19" s="138" t="s">
        <v>595</v>
      </c>
      <c r="C19" s="91">
        <f>SUM(C20:C22)</f>
        <v>168</v>
      </c>
    </row>
    <row r="20" ht="30" customHeight="1" spans="1:3">
      <c r="A20" s="137">
        <v>2136701</v>
      </c>
      <c r="B20" s="92" t="s">
        <v>596</v>
      </c>
      <c r="C20" s="91">
        <v>0</v>
      </c>
    </row>
    <row r="21" ht="30" customHeight="1" spans="1:3">
      <c r="A21" s="137">
        <v>2136702</v>
      </c>
      <c r="B21" s="92" t="s">
        <v>597</v>
      </c>
      <c r="C21" s="91">
        <v>5</v>
      </c>
    </row>
    <row r="22" ht="30" customHeight="1" spans="1:3">
      <c r="A22" s="137">
        <v>2136799</v>
      </c>
      <c r="B22" s="92" t="s">
        <v>598</v>
      </c>
      <c r="C22" s="91">
        <v>163</v>
      </c>
    </row>
    <row r="23" ht="30" customHeight="1" spans="1:3">
      <c r="A23" s="137">
        <v>21369</v>
      </c>
      <c r="B23" s="138" t="s">
        <v>599</v>
      </c>
      <c r="C23" s="91">
        <v>6885</v>
      </c>
    </row>
    <row r="24" ht="30" customHeight="1" spans="1:3">
      <c r="A24" s="137">
        <v>2136902</v>
      </c>
      <c r="B24" s="92" t="s">
        <v>600</v>
      </c>
      <c r="C24" s="91">
        <v>6885</v>
      </c>
    </row>
    <row r="25" ht="30" customHeight="1" spans="1:3">
      <c r="A25" s="137">
        <v>229</v>
      </c>
      <c r="B25" s="138" t="s">
        <v>129</v>
      </c>
      <c r="C25" s="91">
        <f>C26+C28</f>
        <v>215719</v>
      </c>
    </row>
    <row r="26" ht="30" customHeight="1" spans="1:3">
      <c r="A26" s="137">
        <v>22904</v>
      </c>
      <c r="B26" s="138" t="s">
        <v>601</v>
      </c>
      <c r="C26" s="91">
        <v>210396</v>
      </c>
    </row>
    <row r="27" ht="30" customHeight="1" spans="1:3">
      <c r="A27" s="137">
        <v>2290402</v>
      </c>
      <c r="B27" s="92" t="s">
        <v>602</v>
      </c>
      <c r="C27" s="91">
        <v>210396</v>
      </c>
    </row>
    <row r="28" ht="30" customHeight="1" spans="1:3">
      <c r="A28" s="137">
        <v>22960</v>
      </c>
      <c r="B28" s="138" t="s">
        <v>603</v>
      </c>
      <c r="C28" s="91">
        <f>SUM(C29:C33)</f>
        <v>5323</v>
      </c>
    </row>
    <row r="29" ht="30" customHeight="1" spans="1:3">
      <c r="A29" s="137">
        <v>2296002</v>
      </c>
      <c r="B29" s="92" t="s">
        <v>604</v>
      </c>
      <c r="C29" s="91">
        <v>1774</v>
      </c>
    </row>
    <row r="30" ht="30" customHeight="1" spans="1:3">
      <c r="A30" s="137">
        <v>2296003</v>
      </c>
      <c r="B30" s="92" t="s">
        <v>605</v>
      </c>
      <c r="C30" s="91">
        <v>2251</v>
      </c>
    </row>
    <row r="31" ht="30" customHeight="1" spans="1:3">
      <c r="A31" s="137">
        <v>2296004</v>
      </c>
      <c r="B31" s="92" t="s">
        <v>606</v>
      </c>
      <c r="C31" s="91">
        <v>178</v>
      </c>
    </row>
    <row r="32" ht="30" customHeight="1" spans="1:3">
      <c r="A32" s="137">
        <v>2296006</v>
      </c>
      <c r="B32" s="92" t="s">
        <v>607</v>
      </c>
      <c r="C32" s="91">
        <v>111</v>
      </c>
    </row>
    <row r="33" ht="30" customHeight="1" spans="1:3">
      <c r="A33" s="137">
        <v>2296099</v>
      </c>
      <c r="B33" s="92" t="s">
        <v>608</v>
      </c>
      <c r="C33" s="91">
        <v>1009</v>
      </c>
    </row>
    <row r="34" ht="30" customHeight="1" spans="1:3">
      <c r="A34" s="137">
        <v>232</v>
      </c>
      <c r="B34" s="138" t="s">
        <v>130</v>
      </c>
      <c r="C34" s="91">
        <v>59887</v>
      </c>
    </row>
    <row r="35" ht="30" customHeight="1" spans="1:3">
      <c r="A35" s="137">
        <v>23204</v>
      </c>
      <c r="B35" s="138" t="s">
        <v>609</v>
      </c>
      <c r="C35" s="91">
        <v>59887</v>
      </c>
    </row>
    <row r="36" ht="30" customHeight="1" spans="1:3">
      <c r="A36" s="137">
        <v>2320411</v>
      </c>
      <c r="B36" s="92" t="s">
        <v>610</v>
      </c>
      <c r="C36" s="91">
        <v>23288</v>
      </c>
    </row>
    <row r="37" ht="30" customHeight="1" spans="1:3">
      <c r="A37" s="137">
        <v>2320431</v>
      </c>
      <c r="B37" s="92" t="s">
        <v>611</v>
      </c>
      <c r="C37" s="91">
        <v>14393</v>
      </c>
    </row>
    <row r="38" ht="30" customHeight="1" spans="1:3">
      <c r="A38" s="137">
        <v>2320433</v>
      </c>
      <c r="B38" s="92" t="s">
        <v>612</v>
      </c>
      <c r="C38" s="91">
        <v>6152</v>
      </c>
    </row>
    <row r="39" ht="30" customHeight="1" spans="1:3">
      <c r="A39" s="137">
        <v>2320498</v>
      </c>
      <c r="B39" s="92" t="s">
        <v>613</v>
      </c>
      <c r="C39" s="91">
        <v>16054</v>
      </c>
    </row>
    <row r="40" ht="30" customHeight="1" spans="1:3">
      <c r="A40" s="137">
        <v>233</v>
      </c>
      <c r="B40" s="138" t="s">
        <v>131</v>
      </c>
      <c r="C40" s="91">
        <v>12</v>
      </c>
    </row>
    <row r="41" ht="30" customHeight="1" spans="1:3">
      <c r="A41" s="137">
        <v>23304</v>
      </c>
      <c r="B41" s="138" t="s">
        <v>614</v>
      </c>
      <c r="C41" s="91">
        <v>12</v>
      </c>
    </row>
    <row r="42" ht="30" customHeight="1" spans="1:3">
      <c r="A42" s="137">
        <v>2330411</v>
      </c>
      <c r="B42" s="92" t="s">
        <v>615</v>
      </c>
      <c r="C42" s="91">
        <v>1</v>
      </c>
    </row>
    <row r="43" ht="30" customHeight="1" spans="1:3">
      <c r="A43" s="137">
        <v>2330431</v>
      </c>
      <c r="B43" s="92" t="s">
        <v>616</v>
      </c>
      <c r="C43" s="91">
        <v>10</v>
      </c>
    </row>
    <row r="44" ht="30" customHeight="1" spans="1:3">
      <c r="A44" s="137">
        <v>2330498</v>
      </c>
      <c r="B44" s="92" t="s">
        <v>617</v>
      </c>
      <c r="C44" s="91">
        <v>1</v>
      </c>
    </row>
  </sheetData>
  <sheetProtection formatCells="0" insertHyperlinks="0" autoFilter="0"/>
  <mergeCells count="1">
    <mergeCell ref="A1:C1"/>
  </mergeCells>
  <printOptions horizontalCentered="1"/>
  <pageMargins left="0.236220472440945" right="0.236220472440945" top="0.15748031496063" bottom="0.15748031496063" header="0" footer="0"/>
  <pageSetup paperSize="9" firstPageNumber="0" fitToHeight="0" orientation="portrait" useFirstPageNumber="1"/>
  <headerFooter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tabSelected="1" view="pageBreakPreview" zoomScale="115" zoomScaleNormal="100" zoomScaleSheetLayoutView="115" topLeftCell="A5" workbookViewId="0">
      <selection activeCell="B59" sqref="B59"/>
    </sheetView>
  </sheetViews>
  <sheetFormatPr defaultColWidth="9" defaultRowHeight="13.5" outlineLevelCol="3"/>
  <cols>
    <col min="1" max="1" width="41.625" style="121" customWidth="1"/>
    <col min="2" max="2" width="17.375" style="121" customWidth="1"/>
    <col min="3" max="3" width="40.75" style="121" customWidth="1"/>
    <col min="4" max="4" width="16.875" style="121" customWidth="1"/>
  </cols>
  <sheetData>
    <row r="1" ht="30" customHeight="1" spans="1:4">
      <c r="A1" s="122" t="s">
        <v>796</v>
      </c>
      <c r="B1" s="122"/>
      <c r="C1" s="122"/>
      <c r="D1" s="122"/>
    </row>
    <row r="2" ht="30" customHeight="1" spans="1:4">
      <c r="A2" s="83"/>
      <c r="B2" s="87"/>
      <c r="C2" s="87"/>
      <c r="D2" s="123" t="s">
        <v>30</v>
      </c>
    </row>
    <row r="3" ht="30" customHeight="1" spans="1:4">
      <c r="A3" s="124" t="s">
        <v>655</v>
      </c>
      <c r="B3" s="124" t="s">
        <v>32</v>
      </c>
      <c r="C3" s="124" t="s">
        <v>655</v>
      </c>
      <c r="D3" s="124" t="s">
        <v>32</v>
      </c>
    </row>
    <row r="4" ht="30" customHeight="1" spans="1:4">
      <c r="A4" s="125" t="s">
        <v>577</v>
      </c>
      <c r="B4" s="126" t="s">
        <v>39</v>
      </c>
      <c r="C4" s="125" t="s">
        <v>578</v>
      </c>
      <c r="D4" s="127">
        <v>584338</v>
      </c>
    </row>
    <row r="5" ht="30" customHeight="1" spans="1:4">
      <c r="A5" s="125" t="s">
        <v>797</v>
      </c>
      <c r="B5" s="127">
        <v>607857</v>
      </c>
      <c r="C5" s="125" t="s">
        <v>798</v>
      </c>
      <c r="D5" s="128">
        <v>2869</v>
      </c>
    </row>
    <row r="6" ht="30" customHeight="1" spans="1:4">
      <c r="A6" s="129" t="s">
        <v>799</v>
      </c>
      <c r="B6" s="130">
        <v>607857</v>
      </c>
      <c r="C6" s="131" t="s">
        <v>800</v>
      </c>
      <c r="D6" s="128">
        <f ca="1">SUM(D7:D10)</f>
        <v>2869</v>
      </c>
    </row>
    <row r="7" ht="30" customHeight="1" spans="1:4">
      <c r="A7" s="129" t="s">
        <v>718</v>
      </c>
      <c r="B7" s="131">
        <v>27</v>
      </c>
      <c r="C7" s="131" t="s">
        <v>801</v>
      </c>
      <c r="D7" s="128">
        <v>2</v>
      </c>
    </row>
    <row r="8" ht="30" customHeight="1" spans="1:4">
      <c r="A8" s="129" t="s">
        <v>724</v>
      </c>
      <c r="B8" s="130">
        <v>588305</v>
      </c>
      <c r="C8" s="131" t="s">
        <v>802</v>
      </c>
      <c r="D8" s="128">
        <v>474</v>
      </c>
    </row>
    <row r="9" ht="30" customHeight="1" spans="1:4">
      <c r="A9" s="129" t="s">
        <v>726</v>
      </c>
      <c r="B9" s="128">
        <v>13933</v>
      </c>
      <c r="C9" s="131" t="s">
        <v>803</v>
      </c>
      <c r="D9" s="128">
        <v>41</v>
      </c>
    </row>
    <row r="10" ht="30" customHeight="1" spans="1:4">
      <c r="A10" s="129" t="s">
        <v>804</v>
      </c>
      <c r="B10" s="128">
        <v>5592</v>
      </c>
      <c r="C10" s="131" t="s">
        <v>805</v>
      </c>
      <c r="D10" s="128">
        <v>2352</v>
      </c>
    </row>
    <row r="11" ht="30" customHeight="1" spans="1:4">
      <c r="A11" s="125" t="s">
        <v>806</v>
      </c>
      <c r="B11" s="127">
        <v>9</v>
      </c>
      <c r="C11" s="125" t="s">
        <v>807</v>
      </c>
      <c r="D11" s="127">
        <v>20047</v>
      </c>
    </row>
    <row r="12" ht="30" customHeight="1" spans="1:4">
      <c r="A12" s="125" t="s">
        <v>808</v>
      </c>
      <c r="B12" s="127">
        <v>131503</v>
      </c>
      <c r="C12" s="125" t="s">
        <v>809</v>
      </c>
      <c r="D12" s="127">
        <v>214415</v>
      </c>
    </row>
    <row r="13" ht="30" customHeight="1" spans="1:4">
      <c r="A13" s="125" t="s">
        <v>810</v>
      </c>
      <c r="B13" s="126" t="s">
        <v>39</v>
      </c>
      <c r="C13" s="125" t="s">
        <v>754</v>
      </c>
      <c r="D13" s="127">
        <v>627300</v>
      </c>
    </row>
    <row r="14" ht="30" customHeight="1" spans="1:4">
      <c r="A14" s="125" t="s">
        <v>759</v>
      </c>
      <c r="B14" s="126" t="s">
        <v>39</v>
      </c>
      <c r="C14" s="131" t="s">
        <v>811</v>
      </c>
      <c r="D14" s="128">
        <v>627300</v>
      </c>
    </row>
    <row r="15" ht="30" customHeight="1" spans="1:4">
      <c r="A15" s="131" t="s">
        <v>812</v>
      </c>
      <c r="B15" s="132" t="s">
        <v>39</v>
      </c>
      <c r="C15" s="131" t="s">
        <v>813</v>
      </c>
      <c r="D15" s="132" t="s">
        <v>39</v>
      </c>
    </row>
    <row r="16" ht="30" customHeight="1" spans="1:4">
      <c r="A16" s="131" t="s">
        <v>814</v>
      </c>
      <c r="B16" s="132" t="s">
        <v>39</v>
      </c>
      <c r="C16" s="125" t="s">
        <v>762</v>
      </c>
      <c r="D16" s="126" t="s">
        <v>39</v>
      </c>
    </row>
    <row r="17" ht="30" customHeight="1" spans="1:4">
      <c r="A17" s="125" t="s">
        <v>771</v>
      </c>
      <c r="B17" s="127">
        <f ca="1">B18</f>
        <v>827300</v>
      </c>
      <c r="C17" s="125" t="s">
        <v>815</v>
      </c>
      <c r="D17" s="126" t="s">
        <v>39</v>
      </c>
    </row>
    <row r="18" ht="30" customHeight="1" spans="1:4">
      <c r="A18" s="131" t="s">
        <v>816</v>
      </c>
      <c r="B18" s="128">
        <v>827300</v>
      </c>
      <c r="C18" s="125" t="s">
        <v>817</v>
      </c>
      <c r="D18" s="126" t="s">
        <v>39</v>
      </c>
    </row>
    <row r="19" ht="30" customHeight="1" spans="1:4">
      <c r="A19" s="125" t="s">
        <v>818</v>
      </c>
      <c r="B19" s="126" t="s">
        <v>39</v>
      </c>
      <c r="C19" s="125" t="s">
        <v>819</v>
      </c>
      <c r="D19" s="126" t="s">
        <v>39</v>
      </c>
    </row>
    <row r="20" ht="30" customHeight="1" spans="1:4">
      <c r="A20" s="125" t="s">
        <v>820</v>
      </c>
      <c r="B20" s="126" t="s">
        <v>39</v>
      </c>
      <c r="C20" s="125" t="s">
        <v>821</v>
      </c>
      <c r="D20" s="127">
        <f ca="1">D21-D4-D5-D11-D12-D13</f>
        <v>117700</v>
      </c>
    </row>
    <row r="21" ht="30" customHeight="1" spans="1:4">
      <c r="A21" s="133" t="s">
        <v>822</v>
      </c>
      <c r="B21" s="128">
        <f ca="1">B17+B12+B11+B5</f>
        <v>1566669</v>
      </c>
      <c r="C21" s="133" t="s">
        <v>823</v>
      </c>
      <c r="D21" s="128">
        <f ca="1">B21</f>
        <v>1566669</v>
      </c>
    </row>
  </sheetData>
  <sheetProtection formatCells="0" insertHyperlinks="0" autoFilter="0"/>
  <mergeCells count="1">
    <mergeCell ref="A1:D1"/>
  </mergeCells>
  <printOptions horizontalCentered="1"/>
  <pageMargins left="0.236220472440945" right="0.236220472440945" top="0.15748031496063" bottom="0.15748031496063" header="0" footer="0"/>
  <pageSetup paperSize="9" scale="87" firstPageNumber="0" fitToHeight="0" orientation="portrait" useFirstPageNumber="1"/>
  <headerFooter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showZeros="0" view="pageBreakPreview" zoomScale="115" zoomScaleNormal="85" zoomScaleSheetLayoutView="115" workbookViewId="0">
      <selection activeCell="E9" sqref="A8:E9"/>
    </sheetView>
  </sheetViews>
  <sheetFormatPr defaultColWidth="9" defaultRowHeight="14.25" outlineLevelCol="5"/>
  <cols>
    <col min="1" max="1" width="41.9083333333333" style="85" customWidth="1"/>
    <col min="2" max="2" width="12.0583333333333" style="85" customWidth="1"/>
    <col min="3" max="3" width="14.25" style="85" customWidth="1"/>
    <col min="4" max="4" width="28.3833333333333" style="85" customWidth="1"/>
    <col min="5" max="5" width="12.2083333333333" style="85" customWidth="1"/>
    <col min="6" max="6" width="14.25" style="85" customWidth="1"/>
    <col min="7" max="8" width="9" style="85" customWidth="1"/>
    <col min="9" max="221" width="9" style="85"/>
    <col min="222" max="222" width="25.5" style="85" customWidth="1"/>
    <col min="223" max="223" width="8.5" style="85" customWidth="1"/>
    <col min="224" max="224" width="9.5" style="85" customWidth="1"/>
    <col min="225" max="225" width="6.75" style="85" customWidth="1"/>
    <col min="226" max="226" width="22.25" style="85" customWidth="1"/>
    <col min="227" max="228" width="9.5" style="85" customWidth="1"/>
    <col min="229" max="229" width="7.375" style="85" customWidth="1"/>
    <col min="230" max="230" width="12.625" style="85" customWidth="1"/>
    <col min="231" max="477" width="9" style="85"/>
    <col min="478" max="478" width="25.5" style="85" customWidth="1"/>
    <col min="479" max="479" width="8.5" style="85" customWidth="1"/>
    <col min="480" max="480" width="9.5" style="85" customWidth="1"/>
    <col min="481" max="481" width="6.75" style="85" customWidth="1"/>
    <col min="482" max="482" width="22.25" style="85" customWidth="1"/>
    <col min="483" max="484" width="9.5" style="85" customWidth="1"/>
    <col min="485" max="485" width="7.375" style="85" customWidth="1"/>
    <col min="486" max="486" width="12.625" style="85" customWidth="1"/>
    <col min="487" max="733" width="9" style="85"/>
    <col min="734" max="734" width="25.5" style="85" customWidth="1"/>
    <col min="735" max="735" width="8.5" style="85" customWidth="1"/>
    <col min="736" max="736" width="9.5" style="85" customWidth="1"/>
    <col min="737" max="737" width="6.75" style="85" customWidth="1"/>
    <col min="738" max="738" width="22.25" style="85" customWidth="1"/>
    <col min="739" max="740" width="9.5" style="85" customWidth="1"/>
    <col min="741" max="741" width="7.375" style="85" customWidth="1"/>
    <col min="742" max="742" width="12.625" style="85" customWidth="1"/>
    <col min="743" max="989" width="9" style="85"/>
    <col min="990" max="990" width="25.5" style="85" customWidth="1"/>
    <col min="991" max="991" width="8.5" style="85" customWidth="1"/>
    <col min="992" max="992" width="9.5" style="85" customWidth="1"/>
    <col min="993" max="993" width="6.75" style="85" customWidth="1"/>
    <col min="994" max="994" width="22.25" style="85" customWidth="1"/>
    <col min="995" max="996" width="9.5" style="85" customWidth="1"/>
    <col min="997" max="997" width="7.375" style="85" customWidth="1"/>
    <col min="998" max="998" width="12.625" style="85" customWidth="1"/>
    <col min="999" max="1245" width="9" style="85"/>
    <col min="1246" max="1246" width="25.5" style="85" customWidth="1"/>
    <col min="1247" max="1247" width="8.5" style="85" customWidth="1"/>
    <col min="1248" max="1248" width="9.5" style="85" customWidth="1"/>
    <col min="1249" max="1249" width="6.75" style="85" customWidth="1"/>
    <col min="1250" max="1250" width="22.25" style="85" customWidth="1"/>
    <col min="1251" max="1252" width="9.5" style="85" customWidth="1"/>
    <col min="1253" max="1253" width="7.375" style="85" customWidth="1"/>
    <col min="1254" max="1254" width="12.625" style="85" customWidth="1"/>
    <col min="1255" max="1501" width="9" style="85"/>
    <col min="1502" max="1502" width="25.5" style="85" customWidth="1"/>
    <col min="1503" max="1503" width="8.5" style="85" customWidth="1"/>
    <col min="1504" max="1504" width="9.5" style="85" customWidth="1"/>
    <col min="1505" max="1505" width="6.75" style="85" customWidth="1"/>
    <col min="1506" max="1506" width="22.25" style="85" customWidth="1"/>
    <col min="1507" max="1508" width="9.5" style="85" customWidth="1"/>
    <col min="1509" max="1509" width="7.375" style="85" customWidth="1"/>
    <col min="1510" max="1510" width="12.625" style="85" customWidth="1"/>
    <col min="1511" max="1757" width="9" style="85"/>
    <col min="1758" max="1758" width="25.5" style="85" customWidth="1"/>
    <col min="1759" max="1759" width="8.5" style="85" customWidth="1"/>
    <col min="1760" max="1760" width="9.5" style="85" customWidth="1"/>
    <col min="1761" max="1761" width="6.75" style="85" customWidth="1"/>
    <col min="1762" max="1762" width="22.25" style="85" customWidth="1"/>
    <col min="1763" max="1764" width="9.5" style="85" customWidth="1"/>
    <col min="1765" max="1765" width="7.375" style="85" customWidth="1"/>
    <col min="1766" max="1766" width="12.625" style="85" customWidth="1"/>
    <col min="1767" max="2013" width="9" style="85"/>
    <col min="2014" max="2014" width="25.5" style="85" customWidth="1"/>
    <col min="2015" max="2015" width="8.5" style="85" customWidth="1"/>
    <col min="2016" max="2016" width="9.5" style="85" customWidth="1"/>
    <col min="2017" max="2017" width="6.75" style="85" customWidth="1"/>
    <col min="2018" max="2018" width="22.25" style="85" customWidth="1"/>
    <col min="2019" max="2020" width="9.5" style="85" customWidth="1"/>
    <col min="2021" max="2021" width="7.375" style="85" customWidth="1"/>
    <col min="2022" max="2022" width="12.625" style="85" customWidth="1"/>
    <col min="2023" max="2269" width="9" style="85"/>
    <col min="2270" max="2270" width="25.5" style="85" customWidth="1"/>
    <col min="2271" max="2271" width="8.5" style="85" customWidth="1"/>
    <col min="2272" max="2272" width="9.5" style="85" customWidth="1"/>
    <col min="2273" max="2273" width="6.75" style="85" customWidth="1"/>
    <col min="2274" max="2274" width="22.25" style="85" customWidth="1"/>
    <col min="2275" max="2276" width="9.5" style="85" customWidth="1"/>
    <col min="2277" max="2277" width="7.375" style="85" customWidth="1"/>
    <col min="2278" max="2278" width="12.625" style="85" customWidth="1"/>
    <col min="2279" max="2525" width="9" style="85"/>
    <col min="2526" max="2526" width="25.5" style="85" customWidth="1"/>
    <col min="2527" max="2527" width="8.5" style="85" customWidth="1"/>
    <col min="2528" max="2528" width="9.5" style="85" customWidth="1"/>
    <col min="2529" max="2529" width="6.75" style="85" customWidth="1"/>
    <col min="2530" max="2530" width="22.25" style="85" customWidth="1"/>
    <col min="2531" max="2532" width="9.5" style="85" customWidth="1"/>
    <col min="2533" max="2533" width="7.375" style="85" customWidth="1"/>
    <col min="2534" max="2534" width="12.625" style="85" customWidth="1"/>
    <col min="2535" max="2781" width="9" style="85"/>
    <col min="2782" max="2782" width="25.5" style="85" customWidth="1"/>
    <col min="2783" max="2783" width="8.5" style="85" customWidth="1"/>
    <col min="2784" max="2784" width="9.5" style="85" customWidth="1"/>
    <col min="2785" max="2785" width="6.75" style="85" customWidth="1"/>
    <col min="2786" max="2786" width="22.25" style="85" customWidth="1"/>
    <col min="2787" max="2788" width="9.5" style="85" customWidth="1"/>
    <col min="2789" max="2789" width="7.375" style="85" customWidth="1"/>
    <col min="2790" max="2790" width="12.625" style="85" customWidth="1"/>
    <col min="2791" max="3037" width="9" style="85"/>
    <col min="3038" max="3038" width="25.5" style="85" customWidth="1"/>
    <col min="3039" max="3039" width="8.5" style="85" customWidth="1"/>
    <col min="3040" max="3040" width="9.5" style="85" customWidth="1"/>
    <col min="3041" max="3041" width="6.75" style="85" customWidth="1"/>
    <col min="3042" max="3042" width="22.25" style="85" customWidth="1"/>
    <col min="3043" max="3044" width="9.5" style="85" customWidth="1"/>
    <col min="3045" max="3045" width="7.375" style="85" customWidth="1"/>
    <col min="3046" max="3046" width="12.625" style="85" customWidth="1"/>
    <col min="3047" max="3293" width="9" style="85"/>
    <col min="3294" max="3294" width="25.5" style="85" customWidth="1"/>
    <col min="3295" max="3295" width="8.5" style="85" customWidth="1"/>
    <col min="3296" max="3296" width="9.5" style="85" customWidth="1"/>
    <col min="3297" max="3297" width="6.75" style="85" customWidth="1"/>
    <col min="3298" max="3298" width="22.25" style="85" customWidth="1"/>
    <col min="3299" max="3300" width="9.5" style="85" customWidth="1"/>
    <col min="3301" max="3301" width="7.375" style="85" customWidth="1"/>
    <col min="3302" max="3302" width="12.625" style="85" customWidth="1"/>
    <col min="3303" max="3549" width="9" style="85"/>
    <col min="3550" max="3550" width="25.5" style="85" customWidth="1"/>
    <col min="3551" max="3551" width="8.5" style="85" customWidth="1"/>
    <col min="3552" max="3552" width="9.5" style="85" customWidth="1"/>
    <col min="3553" max="3553" width="6.75" style="85" customWidth="1"/>
    <col min="3554" max="3554" width="22.25" style="85" customWidth="1"/>
    <col min="3555" max="3556" width="9.5" style="85" customWidth="1"/>
    <col min="3557" max="3557" width="7.375" style="85" customWidth="1"/>
    <col min="3558" max="3558" width="12.625" style="85" customWidth="1"/>
    <col min="3559" max="3805" width="9" style="85"/>
    <col min="3806" max="3806" width="25.5" style="85" customWidth="1"/>
    <col min="3807" max="3807" width="8.5" style="85" customWidth="1"/>
    <col min="3808" max="3808" width="9.5" style="85" customWidth="1"/>
    <col min="3809" max="3809" width="6.75" style="85" customWidth="1"/>
    <col min="3810" max="3810" width="22.25" style="85" customWidth="1"/>
    <col min="3811" max="3812" width="9.5" style="85" customWidth="1"/>
    <col min="3813" max="3813" width="7.375" style="85" customWidth="1"/>
    <col min="3814" max="3814" width="12.625" style="85" customWidth="1"/>
    <col min="3815" max="4061" width="9" style="85"/>
    <col min="4062" max="4062" width="25.5" style="85" customWidth="1"/>
    <col min="4063" max="4063" width="8.5" style="85" customWidth="1"/>
    <col min="4064" max="4064" width="9.5" style="85" customWidth="1"/>
    <col min="4065" max="4065" width="6.75" style="85" customWidth="1"/>
    <col min="4066" max="4066" width="22.25" style="85" customWidth="1"/>
    <col min="4067" max="4068" width="9.5" style="85" customWidth="1"/>
    <col min="4069" max="4069" width="7.375" style="85" customWidth="1"/>
    <col min="4070" max="4070" width="12.625" style="85" customWidth="1"/>
    <col min="4071" max="4317" width="9" style="85"/>
    <col min="4318" max="4318" width="25.5" style="85" customWidth="1"/>
    <col min="4319" max="4319" width="8.5" style="85" customWidth="1"/>
    <col min="4320" max="4320" width="9.5" style="85" customWidth="1"/>
    <col min="4321" max="4321" width="6.75" style="85" customWidth="1"/>
    <col min="4322" max="4322" width="22.25" style="85" customWidth="1"/>
    <col min="4323" max="4324" width="9.5" style="85" customWidth="1"/>
    <col min="4325" max="4325" width="7.375" style="85" customWidth="1"/>
    <col min="4326" max="4326" width="12.625" style="85" customWidth="1"/>
    <col min="4327" max="4573" width="9" style="85"/>
    <col min="4574" max="4574" width="25.5" style="85" customWidth="1"/>
    <col min="4575" max="4575" width="8.5" style="85" customWidth="1"/>
    <col min="4576" max="4576" width="9.5" style="85" customWidth="1"/>
    <col min="4577" max="4577" width="6.75" style="85" customWidth="1"/>
    <col min="4578" max="4578" width="22.25" style="85" customWidth="1"/>
    <col min="4579" max="4580" width="9.5" style="85" customWidth="1"/>
    <col min="4581" max="4581" width="7.375" style="85" customWidth="1"/>
    <col min="4582" max="4582" width="12.625" style="85" customWidth="1"/>
    <col min="4583" max="4829" width="9" style="85"/>
    <col min="4830" max="4830" width="25.5" style="85" customWidth="1"/>
    <col min="4831" max="4831" width="8.5" style="85" customWidth="1"/>
    <col min="4832" max="4832" width="9.5" style="85" customWidth="1"/>
    <col min="4833" max="4833" width="6.75" style="85" customWidth="1"/>
    <col min="4834" max="4834" width="22.25" style="85" customWidth="1"/>
    <col min="4835" max="4836" width="9.5" style="85" customWidth="1"/>
    <col min="4837" max="4837" width="7.375" style="85" customWidth="1"/>
    <col min="4838" max="4838" width="12.625" style="85" customWidth="1"/>
    <col min="4839" max="5085" width="9" style="85"/>
    <col min="5086" max="5086" width="25.5" style="85" customWidth="1"/>
    <col min="5087" max="5087" width="8.5" style="85" customWidth="1"/>
    <col min="5088" max="5088" width="9.5" style="85" customWidth="1"/>
    <col min="5089" max="5089" width="6.75" style="85" customWidth="1"/>
    <col min="5090" max="5090" width="22.25" style="85" customWidth="1"/>
    <col min="5091" max="5092" width="9.5" style="85" customWidth="1"/>
    <col min="5093" max="5093" width="7.375" style="85" customWidth="1"/>
    <col min="5094" max="5094" width="12.625" style="85" customWidth="1"/>
    <col min="5095" max="5341" width="9" style="85"/>
    <col min="5342" max="5342" width="25.5" style="85" customWidth="1"/>
    <col min="5343" max="5343" width="8.5" style="85" customWidth="1"/>
    <col min="5344" max="5344" width="9.5" style="85" customWidth="1"/>
    <col min="5345" max="5345" width="6.75" style="85" customWidth="1"/>
    <col min="5346" max="5346" width="22.25" style="85" customWidth="1"/>
    <col min="5347" max="5348" width="9.5" style="85" customWidth="1"/>
    <col min="5349" max="5349" width="7.375" style="85" customWidth="1"/>
    <col min="5350" max="5350" width="12.625" style="85" customWidth="1"/>
    <col min="5351" max="5597" width="9" style="85"/>
    <col min="5598" max="5598" width="25.5" style="85" customWidth="1"/>
    <col min="5599" max="5599" width="8.5" style="85" customWidth="1"/>
    <col min="5600" max="5600" width="9.5" style="85" customWidth="1"/>
    <col min="5601" max="5601" width="6.75" style="85" customWidth="1"/>
    <col min="5602" max="5602" width="22.25" style="85" customWidth="1"/>
    <col min="5603" max="5604" width="9.5" style="85" customWidth="1"/>
    <col min="5605" max="5605" width="7.375" style="85" customWidth="1"/>
    <col min="5606" max="5606" width="12.625" style="85" customWidth="1"/>
    <col min="5607" max="5853" width="9" style="85"/>
    <col min="5854" max="5854" width="25.5" style="85" customWidth="1"/>
    <col min="5855" max="5855" width="8.5" style="85" customWidth="1"/>
    <col min="5856" max="5856" width="9.5" style="85" customWidth="1"/>
    <col min="5857" max="5857" width="6.75" style="85" customWidth="1"/>
    <col min="5858" max="5858" width="22.25" style="85" customWidth="1"/>
    <col min="5859" max="5860" width="9.5" style="85" customWidth="1"/>
    <col min="5861" max="5861" width="7.375" style="85" customWidth="1"/>
    <col min="5862" max="5862" width="12.625" style="85" customWidth="1"/>
    <col min="5863" max="6109" width="9" style="85"/>
    <col min="6110" max="6110" width="25.5" style="85" customWidth="1"/>
    <col min="6111" max="6111" width="8.5" style="85" customWidth="1"/>
    <col min="6112" max="6112" width="9.5" style="85" customWidth="1"/>
    <col min="6113" max="6113" width="6.75" style="85" customWidth="1"/>
    <col min="6114" max="6114" width="22.25" style="85" customWidth="1"/>
    <col min="6115" max="6116" width="9.5" style="85" customWidth="1"/>
    <col min="6117" max="6117" width="7.375" style="85" customWidth="1"/>
    <col min="6118" max="6118" width="12.625" style="85" customWidth="1"/>
    <col min="6119" max="6365" width="9" style="85"/>
    <col min="6366" max="6366" width="25.5" style="85" customWidth="1"/>
    <col min="6367" max="6367" width="8.5" style="85" customWidth="1"/>
    <col min="6368" max="6368" width="9.5" style="85" customWidth="1"/>
    <col min="6369" max="6369" width="6.75" style="85" customWidth="1"/>
    <col min="6370" max="6370" width="22.25" style="85" customWidth="1"/>
    <col min="6371" max="6372" width="9.5" style="85" customWidth="1"/>
    <col min="6373" max="6373" width="7.375" style="85" customWidth="1"/>
    <col min="6374" max="6374" width="12.625" style="85" customWidth="1"/>
    <col min="6375" max="6621" width="9" style="85"/>
    <col min="6622" max="6622" width="25.5" style="85" customWidth="1"/>
    <col min="6623" max="6623" width="8.5" style="85" customWidth="1"/>
    <col min="6624" max="6624" width="9.5" style="85" customWidth="1"/>
    <col min="6625" max="6625" width="6.75" style="85" customWidth="1"/>
    <col min="6626" max="6626" width="22.25" style="85" customWidth="1"/>
    <col min="6627" max="6628" width="9.5" style="85" customWidth="1"/>
    <col min="6629" max="6629" width="7.375" style="85" customWidth="1"/>
    <col min="6630" max="6630" width="12.625" style="85" customWidth="1"/>
    <col min="6631" max="6877" width="9" style="85"/>
    <col min="6878" max="6878" width="25.5" style="85" customWidth="1"/>
    <col min="6879" max="6879" width="8.5" style="85" customWidth="1"/>
    <col min="6880" max="6880" width="9.5" style="85" customWidth="1"/>
    <col min="6881" max="6881" width="6.75" style="85" customWidth="1"/>
    <col min="6882" max="6882" width="22.25" style="85" customWidth="1"/>
    <col min="6883" max="6884" width="9.5" style="85" customWidth="1"/>
    <col min="6885" max="6885" width="7.375" style="85" customWidth="1"/>
    <col min="6886" max="6886" width="12.625" style="85" customWidth="1"/>
    <col min="6887" max="7133" width="9" style="85"/>
    <col min="7134" max="7134" width="25.5" style="85" customWidth="1"/>
    <col min="7135" max="7135" width="8.5" style="85" customWidth="1"/>
    <col min="7136" max="7136" width="9.5" style="85" customWidth="1"/>
    <col min="7137" max="7137" width="6.75" style="85" customWidth="1"/>
    <col min="7138" max="7138" width="22.25" style="85" customWidth="1"/>
    <col min="7139" max="7140" width="9.5" style="85" customWidth="1"/>
    <col min="7141" max="7141" width="7.375" style="85" customWidth="1"/>
    <col min="7142" max="7142" width="12.625" style="85" customWidth="1"/>
    <col min="7143" max="7389" width="9" style="85"/>
    <col min="7390" max="7390" width="25.5" style="85" customWidth="1"/>
    <col min="7391" max="7391" width="8.5" style="85" customWidth="1"/>
    <col min="7392" max="7392" width="9.5" style="85" customWidth="1"/>
    <col min="7393" max="7393" width="6.75" style="85" customWidth="1"/>
    <col min="7394" max="7394" width="22.25" style="85" customWidth="1"/>
    <col min="7395" max="7396" width="9.5" style="85" customWidth="1"/>
    <col min="7397" max="7397" width="7.375" style="85" customWidth="1"/>
    <col min="7398" max="7398" width="12.625" style="85" customWidth="1"/>
    <col min="7399" max="7645" width="9" style="85"/>
    <col min="7646" max="7646" width="25.5" style="85" customWidth="1"/>
    <col min="7647" max="7647" width="8.5" style="85" customWidth="1"/>
    <col min="7648" max="7648" width="9.5" style="85" customWidth="1"/>
    <col min="7649" max="7649" width="6.75" style="85" customWidth="1"/>
    <col min="7650" max="7650" width="22.25" style="85" customWidth="1"/>
    <col min="7651" max="7652" width="9.5" style="85" customWidth="1"/>
    <col min="7653" max="7653" width="7.375" style="85" customWidth="1"/>
    <col min="7654" max="7654" width="12.625" style="85" customWidth="1"/>
    <col min="7655" max="7901" width="9" style="85"/>
    <col min="7902" max="7902" width="25.5" style="85" customWidth="1"/>
    <col min="7903" max="7903" width="8.5" style="85" customWidth="1"/>
    <col min="7904" max="7904" width="9.5" style="85" customWidth="1"/>
    <col min="7905" max="7905" width="6.75" style="85" customWidth="1"/>
    <col min="7906" max="7906" width="22.25" style="85" customWidth="1"/>
    <col min="7907" max="7908" width="9.5" style="85" customWidth="1"/>
    <col min="7909" max="7909" width="7.375" style="85" customWidth="1"/>
    <col min="7910" max="7910" width="12.625" style="85" customWidth="1"/>
    <col min="7911" max="8157" width="9" style="85"/>
    <col min="8158" max="8158" width="25.5" style="85" customWidth="1"/>
    <col min="8159" max="8159" width="8.5" style="85" customWidth="1"/>
    <col min="8160" max="8160" width="9.5" style="85" customWidth="1"/>
    <col min="8161" max="8161" width="6.75" style="85" customWidth="1"/>
    <col min="8162" max="8162" width="22.25" style="85" customWidth="1"/>
    <col min="8163" max="8164" width="9.5" style="85" customWidth="1"/>
    <col min="8165" max="8165" width="7.375" style="85" customWidth="1"/>
    <col min="8166" max="8166" width="12.625" style="85" customWidth="1"/>
    <col min="8167" max="8413" width="9" style="85"/>
    <col min="8414" max="8414" width="25.5" style="85" customWidth="1"/>
    <col min="8415" max="8415" width="8.5" style="85" customWidth="1"/>
    <col min="8416" max="8416" width="9.5" style="85" customWidth="1"/>
    <col min="8417" max="8417" width="6.75" style="85" customWidth="1"/>
    <col min="8418" max="8418" width="22.25" style="85" customWidth="1"/>
    <col min="8419" max="8420" width="9.5" style="85" customWidth="1"/>
    <col min="8421" max="8421" width="7.375" style="85" customWidth="1"/>
    <col min="8422" max="8422" width="12.625" style="85" customWidth="1"/>
    <col min="8423" max="8669" width="9" style="85"/>
    <col min="8670" max="8670" width="25.5" style="85" customWidth="1"/>
    <col min="8671" max="8671" width="8.5" style="85" customWidth="1"/>
    <col min="8672" max="8672" width="9.5" style="85" customWidth="1"/>
    <col min="8673" max="8673" width="6.75" style="85" customWidth="1"/>
    <col min="8674" max="8674" width="22.25" style="85" customWidth="1"/>
    <col min="8675" max="8676" width="9.5" style="85" customWidth="1"/>
    <col min="8677" max="8677" width="7.375" style="85" customWidth="1"/>
    <col min="8678" max="8678" width="12.625" style="85" customWidth="1"/>
    <col min="8679" max="8925" width="9" style="85"/>
    <col min="8926" max="8926" width="25.5" style="85" customWidth="1"/>
    <col min="8927" max="8927" width="8.5" style="85" customWidth="1"/>
    <col min="8928" max="8928" width="9.5" style="85" customWidth="1"/>
    <col min="8929" max="8929" width="6.75" style="85" customWidth="1"/>
    <col min="8930" max="8930" width="22.25" style="85" customWidth="1"/>
    <col min="8931" max="8932" width="9.5" style="85" customWidth="1"/>
    <col min="8933" max="8933" width="7.375" style="85" customWidth="1"/>
    <col min="8934" max="8934" width="12.625" style="85" customWidth="1"/>
    <col min="8935" max="9181" width="9" style="85"/>
    <col min="9182" max="9182" width="25.5" style="85" customWidth="1"/>
    <col min="9183" max="9183" width="8.5" style="85" customWidth="1"/>
    <col min="9184" max="9184" width="9.5" style="85" customWidth="1"/>
    <col min="9185" max="9185" width="6.75" style="85" customWidth="1"/>
    <col min="9186" max="9186" width="22.25" style="85" customWidth="1"/>
    <col min="9187" max="9188" width="9.5" style="85" customWidth="1"/>
    <col min="9189" max="9189" width="7.375" style="85" customWidth="1"/>
    <col min="9190" max="9190" width="12.625" style="85" customWidth="1"/>
    <col min="9191" max="9437" width="9" style="85"/>
    <col min="9438" max="9438" width="25.5" style="85" customWidth="1"/>
    <col min="9439" max="9439" width="8.5" style="85" customWidth="1"/>
    <col min="9440" max="9440" width="9.5" style="85" customWidth="1"/>
    <col min="9441" max="9441" width="6.75" style="85" customWidth="1"/>
    <col min="9442" max="9442" width="22.25" style="85" customWidth="1"/>
    <col min="9443" max="9444" width="9.5" style="85" customWidth="1"/>
    <col min="9445" max="9445" width="7.375" style="85" customWidth="1"/>
    <col min="9446" max="9446" width="12.625" style="85" customWidth="1"/>
    <col min="9447" max="9693" width="9" style="85"/>
    <col min="9694" max="9694" width="25.5" style="85" customWidth="1"/>
    <col min="9695" max="9695" width="8.5" style="85" customWidth="1"/>
    <col min="9696" max="9696" width="9.5" style="85" customWidth="1"/>
    <col min="9697" max="9697" width="6.75" style="85" customWidth="1"/>
    <col min="9698" max="9698" width="22.25" style="85" customWidth="1"/>
    <col min="9699" max="9700" width="9.5" style="85" customWidth="1"/>
    <col min="9701" max="9701" width="7.375" style="85" customWidth="1"/>
    <col min="9702" max="9702" width="12.625" style="85" customWidth="1"/>
    <col min="9703" max="9949" width="9" style="85"/>
    <col min="9950" max="9950" width="25.5" style="85" customWidth="1"/>
    <col min="9951" max="9951" width="8.5" style="85" customWidth="1"/>
    <col min="9952" max="9952" width="9.5" style="85" customWidth="1"/>
    <col min="9953" max="9953" width="6.75" style="85" customWidth="1"/>
    <col min="9954" max="9954" width="22.25" style="85" customWidth="1"/>
    <col min="9955" max="9956" width="9.5" style="85" customWidth="1"/>
    <col min="9957" max="9957" width="7.375" style="85" customWidth="1"/>
    <col min="9958" max="9958" width="12.625" style="85" customWidth="1"/>
    <col min="9959" max="10205" width="9" style="85"/>
    <col min="10206" max="10206" width="25.5" style="85" customWidth="1"/>
    <col min="10207" max="10207" width="8.5" style="85" customWidth="1"/>
    <col min="10208" max="10208" width="9.5" style="85" customWidth="1"/>
    <col min="10209" max="10209" width="6.75" style="85" customWidth="1"/>
    <col min="10210" max="10210" width="22.25" style="85" customWidth="1"/>
    <col min="10211" max="10212" width="9.5" style="85" customWidth="1"/>
    <col min="10213" max="10213" width="7.375" style="85" customWidth="1"/>
    <col min="10214" max="10214" width="12.625" style="85" customWidth="1"/>
    <col min="10215" max="10461" width="9" style="85"/>
    <col min="10462" max="10462" width="25.5" style="85" customWidth="1"/>
    <col min="10463" max="10463" width="8.5" style="85" customWidth="1"/>
    <col min="10464" max="10464" width="9.5" style="85" customWidth="1"/>
    <col min="10465" max="10465" width="6.75" style="85" customWidth="1"/>
    <col min="10466" max="10466" width="22.25" style="85" customWidth="1"/>
    <col min="10467" max="10468" width="9.5" style="85" customWidth="1"/>
    <col min="10469" max="10469" width="7.375" style="85" customWidth="1"/>
    <col min="10470" max="10470" width="12.625" style="85" customWidth="1"/>
    <col min="10471" max="10717" width="9" style="85"/>
    <col min="10718" max="10718" width="25.5" style="85" customWidth="1"/>
    <col min="10719" max="10719" width="8.5" style="85" customWidth="1"/>
    <col min="10720" max="10720" width="9.5" style="85" customWidth="1"/>
    <col min="10721" max="10721" width="6.75" style="85" customWidth="1"/>
    <col min="10722" max="10722" width="22.25" style="85" customWidth="1"/>
    <col min="10723" max="10724" width="9.5" style="85" customWidth="1"/>
    <col min="10725" max="10725" width="7.375" style="85" customWidth="1"/>
    <col min="10726" max="10726" width="12.625" style="85" customWidth="1"/>
    <col min="10727" max="10973" width="9" style="85"/>
    <col min="10974" max="10974" width="25.5" style="85" customWidth="1"/>
    <col min="10975" max="10975" width="8.5" style="85" customWidth="1"/>
    <col min="10976" max="10976" width="9.5" style="85" customWidth="1"/>
    <col min="10977" max="10977" width="6.75" style="85" customWidth="1"/>
    <col min="10978" max="10978" width="22.25" style="85" customWidth="1"/>
    <col min="10979" max="10980" width="9.5" style="85" customWidth="1"/>
    <col min="10981" max="10981" width="7.375" style="85" customWidth="1"/>
    <col min="10982" max="10982" width="12.625" style="85" customWidth="1"/>
    <col min="10983" max="11229" width="9" style="85"/>
    <col min="11230" max="11230" width="25.5" style="85" customWidth="1"/>
    <col min="11231" max="11231" width="8.5" style="85" customWidth="1"/>
    <col min="11232" max="11232" width="9.5" style="85" customWidth="1"/>
    <col min="11233" max="11233" width="6.75" style="85" customWidth="1"/>
    <col min="11234" max="11234" width="22.25" style="85" customWidth="1"/>
    <col min="11235" max="11236" width="9.5" style="85" customWidth="1"/>
    <col min="11237" max="11237" width="7.375" style="85" customWidth="1"/>
    <col min="11238" max="11238" width="12.625" style="85" customWidth="1"/>
    <col min="11239" max="11485" width="9" style="85"/>
    <col min="11486" max="11486" width="25.5" style="85" customWidth="1"/>
    <col min="11487" max="11487" width="8.5" style="85" customWidth="1"/>
    <col min="11488" max="11488" width="9.5" style="85" customWidth="1"/>
    <col min="11489" max="11489" width="6.75" style="85" customWidth="1"/>
    <col min="11490" max="11490" width="22.25" style="85" customWidth="1"/>
    <col min="11491" max="11492" width="9.5" style="85" customWidth="1"/>
    <col min="11493" max="11493" width="7.375" style="85" customWidth="1"/>
    <col min="11494" max="11494" width="12.625" style="85" customWidth="1"/>
    <col min="11495" max="11741" width="9" style="85"/>
    <col min="11742" max="11742" width="25.5" style="85" customWidth="1"/>
    <col min="11743" max="11743" width="8.5" style="85" customWidth="1"/>
    <col min="11744" max="11744" width="9.5" style="85" customWidth="1"/>
    <col min="11745" max="11745" width="6.75" style="85" customWidth="1"/>
    <col min="11746" max="11746" width="22.25" style="85" customWidth="1"/>
    <col min="11747" max="11748" width="9.5" style="85" customWidth="1"/>
    <col min="11749" max="11749" width="7.375" style="85" customWidth="1"/>
    <col min="11750" max="11750" width="12.625" style="85" customWidth="1"/>
    <col min="11751" max="11997" width="9" style="85"/>
    <col min="11998" max="11998" width="25.5" style="85" customWidth="1"/>
    <col min="11999" max="11999" width="8.5" style="85" customWidth="1"/>
    <col min="12000" max="12000" width="9.5" style="85" customWidth="1"/>
    <col min="12001" max="12001" width="6.75" style="85" customWidth="1"/>
    <col min="12002" max="12002" width="22.25" style="85" customWidth="1"/>
    <col min="12003" max="12004" width="9.5" style="85" customWidth="1"/>
    <col min="12005" max="12005" width="7.375" style="85" customWidth="1"/>
    <col min="12006" max="12006" width="12.625" style="85" customWidth="1"/>
    <col min="12007" max="12253" width="9" style="85"/>
    <col min="12254" max="12254" width="25.5" style="85" customWidth="1"/>
    <col min="12255" max="12255" width="8.5" style="85" customWidth="1"/>
    <col min="12256" max="12256" width="9.5" style="85" customWidth="1"/>
    <col min="12257" max="12257" width="6.75" style="85" customWidth="1"/>
    <col min="12258" max="12258" width="22.25" style="85" customWidth="1"/>
    <col min="12259" max="12260" width="9.5" style="85" customWidth="1"/>
    <col min="12261" max="12261" width="7.375" style="85" customWidth="1"/>
    <col min="12262" max="12262" width="12.625" style="85" customWidth="1"/>
    <col min="12263" max="12509" width="9" style="85"/>
    <col min="12510" max="12510" width="25.5" style="85" customWidth="1"/>
    <col min="12511" max="12511" width="8.5" style="85" customWidth="1"/>
    <col min="12512" max="12512" width="9.5" style="85" customWidth="1"/>
    <col min="12513" max="12513" width="6.75" style="85" customWidth="1"/>
    <col min="12514" max="12514" width="22.25" style="85" customWidth="1"/>
    <col min="12515" max="12516" width="9.5" style="85" customWidth="1"/>
    <col min="12517" max="12517" width="7.375" style="85" customWidth="1"/>
    <col min="12518" max="12518" width="12.625" style="85" customWidth="1"/>
    <col min="12519" max="12765" width="9" style="85"/>
    <col min="12766" max="12766" width="25.5" style="85" customWidth="1"/>
    <col min="12767" max="12767" width="8.5" style="85" customWidth="1"/>
    <col min="12768" max="12768" width="9.5" style="85" customWidth="1"/>
    <col min="12769" max="12769" width="6.75" style="85" customWidth="1"/>
    <col min="12770" max="12770" width="22.25" style="85" customWidth="1"/>
    <col min="12771" max="12772" width="9.5" style="85" customWidth="1"/>
    <col min="12773" max="12773" width="7.375" style="85" customWidth="1"/>
    <col min="12774" max="12774" width="12.625" style="85" customWidth="1"/>
    <col min="12775" max="13021" width="9" style="85"/>
    <col min="13022" max="13022" width="25.5" style="85" customWidth="1"/>
    <col min="13023" max="13023" width="8.5" style="85" customWidth="1"/>
    <col min="13024" max="13024" width="9.5" style="85" customWidth="1"/>
    <col min="13025" max="13025" width="6.75" style="85" customWidth="1"/>
    <col min="13026" max="13026" width="22.25" style="85" customWidth="1"/>
    <col min="13027" max="13028" width="9.5" style="85" customWidth="1"/>
    <col min="13029" max="13029" width="7.375" style="85" customWidth="1"/>
    <col min="13030" max="13030" width="12.625" style="85" customWidth="1"/>
    <col min="13031" max="13277" width="9" style="85"/>
    <col min="13278" max="13278" width="25.5" style="85" customWidth="1"/>
    <col min="13279" max="13279" width="8.5" style="85" customWidth="1"/>
    <col min="13280" max="13280" width="9.5" style="85" customWidth="1"/>
    <col min="13281" max="13281" width="6.75" style="85" customWidth="1"/>
    <col min="13282" max="13282" width="22.25" style="85" customWidth="1"/>
    <col min="13283" max="13284" width="9.5" style="85" customWidth="1"/>
    <col min="13285" max="13285" width="7.375" style="85" customWidth="1"/>
    <col min="13286" max="13286" width="12.625" style="85" customWidth="1"/>
    <col min="13287" max="13533" width="9" style="85"/>
    <col min="13534" max="13534" width="25.5" style="85" customWidth="1"/>
    <col min="13535" max="13535" width="8.5" style="85" customWidth="1"/>
    <col min="13536" max="13536" width="9.5" style="85" customWidth="1"/>
    <col min="13537" max="13537" width="6.75" style="85" customWidth="1"/>
    <col min="13538" max="13538" width="22.25" style="85" customWidth="1"/>
    <col min="13539" max="13540" width="9.5" style="85" customWidth="1"/>
    <col min="13541" max="13541" width="7.375" style="85" customWidth="1"/>
    <col min="13542" max="13542" width="12.625" style="85" customWidth="1"/>
    <col min="13543" max="13789" width="9" style="85"/>
    <col min="13790" max="13790" width="25.5" style="85" customWidth="1"/>
    <col min="13791" max="13791" width="8.5" style="85" customWidth="1"/>
    <col min="13792" max="13792" width="9.5" style="85" customWidth="1"/>
    <col min="13793" max="13793" width="6.75" style="85" customWidth="1"/>
    <col min="13794" max="13794" width="22.25" style="85" customWidth="1"/>
    <col min="13795" max="13796" width="9.5" style="85" customWidth="1"/>
    <col min="13797" max="13797" width="7.375" style="85" customWidth="1"/>
    <col min="13798" max="13798" width="12.625" style="85" customWidth="1"/>
    <col min="13799" max="14045" width="9" style="85"/>
    <col min="14046" max="14046" width="25.5" style="85" customWidth="1"/>
    <col min="14047" max="14047" width="8.5" style="85" customWidth="1"/>
    <col min="14048" max="14048" width="9.5" style="85" customWidth="1"/>
    <col min="14049" max="14049" width="6.75" style="85" customWidth="1"/>
    <col min="14050" max="14050" width="22.25" style="85" customWidth="1"/>
    <col min="14051" max="14052" width="9.5" style="85" customWidth="1"/>
    <col min="14053" max="14053" width="7.375" style="85" customWidth="1"/>
    <col min="14054" max="14054" width="12.625" style="85" customWidth="1"/>
    <col min="14055" max="14301" width="9" style="85"/>
    <col min="14302" max="14302" width="25.5" style="85" customWidth="1"/>
    <col min="14303" max="14303" width="8.5" style="85" customWidth="1"/>
    <col min="14304" max="14304" width="9.5" style="85" customWidth="1"/>
    <col min="14305" max="14305" width="6.75" style="85" customWidth="1"/>
    <col min="14306" max="14306" width="22.25" style="85" customWidth="1"/>
    <col min="14307" max="14308" width="9.5" style="85" customWidth="1"/>
    <col min="14309" max="14309" width="7.375" style="85" customWidth="1"/>
    <col min="14310" max="14310" width="12.625" style="85" customWidth="1"/>
    <col min="14311" max="14557" width="9" style="85"/>
    <col min="14558" max="14558" width="25.5" style="85" customWidth="1"/>
    <col min="14559" max="14559" width="8.5" style="85" customWidth="1"/>
    <col min="14560" max="14560" width="9.5" style="85" customWidth="1"/>
    <col min="14561" max="14561" width="6.75" style="85" customWidth="1"/>
    <col min="14562" max="14562" width="22.25" style="85" customWidth="1"/>
    <col min="14563" max="14564" width="9.5" style="85" customWidth="1"/>
    <col min="14565" max="14565" width="7.375" style="85" customWidth="1"/>
    <col min="14566" max="14566" width="12.625" style="85" customWidth="1"/>
    <col min="14567" max="14813" width="9" style="85"/>
    <col min="14814" max="14814" width="25.5" style="85" customWidth="1"/>
    <col min="14815" max="14815" width="8.5" style="85" customWidth="1"/>
    <col min="14816" max="14816" width="9.5" style="85" customWidth="1"/>
    <col min="14817" max="14817" width="6.75" style="85" customWidth="1"/>
    <col min="14818" max="14818" width="22.25" style="85" customWidth="1"/>
    <col min="14819" max="14820" width="9.5" style="85" customWidth="1"/>
    <col min="14821" max="14821" width="7.375" style="85" customWidth="1"/>
    <col min="14822" max="14822" width="12.625" style="85" customWidth="1"/>
    <col min="14823" max="15069" width="9" style="85"/>
    <col min="15070" max="15070" width="25.5" style="85" customWidth="1"/>
    <col min="15071" max="15071" width="8.5" style="85" customWidth="1"/>
    <col min="15072" max="15072" width="9.5" style="85" customWidth="1"/>
    <col min="15073" max="15073" width="6.75" style="85" customWidth="1"/>
    <col min="15074" max="15074" width="22.25" style="85" customWidth="1"/>
    <col min="15075" max="15076" width="9.5" style="85" customWidth="1"/>
    <col min="15077" max="15077" width="7.375" style="85" customWidth="1"/>
    <col min="15078" max="15078" width="12.625" style="85" customWidth="1"/>
    <col min="15079" max="15325" width="9" style="85"/>
    <col min="15326" max="15326" width="25.5" style="85" customWidth="1"/>
    <col min="15327" max="15327" width="8.5" style="85" customWidth="1"/>
    <col min="15328" max="15328" width="9.5" style="85" customWidth="1"/>
    <col min="15329" max="15329" width="6.75" style="85" customWidth="1"/>
    <col min="15330" max="15330" width="22.25" style="85" customWidth="1"/>
    <col min="15331" max="15332" width="9.5" style="85" customWidth="1"/>
    <col min="15333" max="15333" width="7.375" style="85" customWidth="1"/>
    <col min="15334" max="15334" width="12.625" style="85" customWidth="1"/>
    <col min="15335" max="15581" width="9" style="85"/>
    <col min="15582" max="15582" width="25.5" style="85" customWidth="1"/>
    <col min="15583" max="15583" width="8.5" style="85" customWidth="1"/>
    <col min="15584" max="15584" width="9.5" style="85" customWidth="1"/>
    <col min="15585" max="15585" width="6.75" style="85" customWidth="1"/>
    <col min="15586" max="15586" width="22.25" style="85" customWidth="1"/>
    <col min="15587" max="15588" width="9.5" style="85" customWidth="1"/>
    <col min="15589" max="15589" width="7.375" style="85" customWidth="1"/>
    <col min="15590" max="15590" width="12.625" style="85" customWidth="1"/>
    <col min="15591" max="15837" width="9" style="85"/>
    <col min="15838" max="15838" width="25.5" style="85" customWidth="1"/>
    <col min="15839" max="15839" width="8.5" style="85" customWidth="1"/>
    <col min="15840" max="15840" width="9.5" style="85" customWidth="1"/>
    <col min="15841" max="15841" width="6.75" style="85" customWidth="1"/>
    <col min="15842" max="15842" width="22.25" style="85" customWidth="1"/>
    <col min="15843" max="15844" width="9.5" style="85" customWidth="1"/>
    <col min="15845" max="15845" width="7.375" style="85" customWidth="1"/>
    <col min="15846" max="15846" width="12.625" style="85" customWidth="1"/>
    <col min="15847" max="16093" width="9" style="85"/>
    <col min="16094" max="16094" width="25.5" style="85" customWidth="1"/>
    <col min="16095" max="16095" width="8.5" style="85" customWidth="1"/>
    <col min="16096" max="16096" width="9.5" style="85" customWidth="1"/>
    <col min="16097" max="16097" width="6.75" style="85" customWidth="1"/>
    <col min="16098" max="16098" width="22.25" style="85" customWidth="1"/>
    <col min="16099" max="16100" width="9.5" style="85" customWidth="1"/>
    <col min="16101" max="16101" width="7.375" style="85" customWidth="1"/>
    <col min="16102" max="16102" width="12.625" style="85" customWidth="1"/>
    <col min="16103" max="16384" width="9" style="85"/>
  </cols>
  <sheetData>
    <row r="1" ht="30" customHeight="1" spans="1:6">
      <c r="A1" s="95" t="s">
        <v>824</v>
      </c>
      <c r="B1" s="95"/>
      <c r="C1" s="95"/>
      <c r="D1" s="95"/>
      <c r="E1" s="95"/>
      <c r="F1" s="95"/>
    </row>
    <row r="2" s="74" customFormat="1" ht="30" customHeight="1" spans="1:6">
      <c r="A2" s="96"/>
      <c r="B2" s="97"/>
      <c r="C2" s="97"/>
      <c r="D2" s="97"/>
      <c r="E2" s="114" t="s">
        <v>30</v>
      </c>
      <c r="F2" s="114"/>
    </row>
    <row r="3" ht="50.25" customHeight="1" spans="1:6">
      <c r="A3" s="98" t="s">
        <v>79</v>
      </c>
      <c r="B3" s="98"/>
      <c r="C3" s="98"/>
      <c r="D3" s="98" t="s">
        <v>80</v>
      </c>
      <c r="E3" s="98"/>
      <c r="F3" s="98"/>
    </row>
    <row r="4" ht="50.25" customHeight="1" spans="1:6">
      <c r="A4" s="98" t="s">
        <v>31</v>
      </c>
      <c r="B4" s="99" t="s">
        <v>32</v>
      </c>
      <c r="C4" s="100" t="s">
        <v>84</v>
      </c>
      <c r="D4" s="98" t="s">
        <v>31</v>
      </c>
      <c r="E4" s="99" t="s">
        <v>32</v>
      </c>
      <c r="F4" s="100" t="s">
        <v>84</v>
      </c>
    </row>
    <row r="5" ht="50.25" customHeight="1" spans="1:6">
      <c r="A5" s="101" t="s">
        <v>33</v>
      </c>
      <c r="B5" s="102">
        <f ca="1">B6+B10</f>
        <v>109222</v>
      </c>
      <c r="C5" s="103">
        <v>742.6</v>
      </c>
      <c r="D5" s="101" t="s">
        <v>33</v>
      </c>
      <c r="E5" s="115">
        <f ca="1">E6+E10</f>
        <v>109222</v>
      </c>
      <c r="F5" s="103">
        <v>742.6</v>
      </c>
    </row>
    <row r="6" ht="50.25" customHeight="1" spans="1:6">
      <c r="A6" s="104" t="s">
        <v>619</v>
      </c>
      <c r="B6" s="102">
        <f ca="1">SUM(B7:B9)</f>
        <v>108678</v>
      </c>
      <c r="C6" s="105">
        <v>860.901856763926</v>
      </c>
      <c r="D6" s="106" t="s">
        <v>620</v>
      </c>
      <c r="E6" s="116">
        <v>8</v>
      </c>
      <c r="F6" s="117">
        <v>-90.9090909090909</v>
      </c>
    </row>
    <row r="7" ht="50.25" customHeight="1" spans="1:6">
      <c r="A7" s="107" t="s">
        <v>621</v>
      </c>
      <c r="B7" s="108">
        <v>108640</v>
      </c>
      <c r="C7" s="105"/>
      <c r="D7" s="107"/>
      <c r="E7" s="118"/>
      <c r="F7" s="103"/>
    </row>
    <row r="8" ht="50.25" customHeight="1" spans="1:6">
      <c r="A8" s="107" t="s">
        <v>622</v>
      </c>
      <c r="B8" s="108">
        <v>36</v>
      </c>
      <c r="C8" s="105"/>
      <c r="D8" s="107"/>
      <c r="E8" s="118"/>
      <c r="F8" s="103"/>
    </row>
    <row r="9" ht="50.25" customHeight="1" spans="1:6">
      <c r="A9" s="107" t="s">
        <v>623</v>
      </c>
      <c r="B9" s="108">
        <v>2</v>
      </c>
      <c r="C9" s="109"/>
      <c r="D9" s="107"/>
      <c r="E9" s="118"/>
      <c r="F9" s="103"/>
    </row>
    <row r="10" ht="50.25" customHeight="1" spans="1:6">
      <c r="A10" s="110" t="s">
        <v>43</v>
      </c>
      <c r="B10" s="102">
        <f ca="1" t="shared" ref="B10" si="0">SUM(B11:B12)</f>
        <v>544</v>
      </c>
      <c r="C10" s="103">
        <v>-67.0901391409558</v>
      </c>
      <c r="D10" s="110" t="s">
        <v>580</v>
      </c>
      <c r="E10" s="119">
        <f ca="1" t="shared" ref="E10" si="1">SUM(E11:E12)</f>
        <v>109214</v>
      </c>
      <c r="F10" s="105">
        <v>748.264077669903</v>
      </c>
    </row>
    <row r="11" ht="50.25" customHeight="1" spans="1:6">
      <c r="A11" s="111" t="s">
        <v>134</v>
      </c>
      <c r="B11" s="112" t="s">
        <v>39</v>
      </c>
      <c r="C11" s="112" t="s">
        <v>39</v>
      </c>
      <c r="D11" s="107" t="s">
        <v>581</v>
      </c>
      <c r="E11" s="120">
        <v>109214</v>
      </c>
      <c r="F11" s="105">
        <v>785.686481226178</v>
      </c>
    </row>
    <row r="12" ht="50.25" customHeight="1" spans="1:6">
      <c r="A12" s="107" t="s">
        <v>142</v>
      </c>
      <c r="B12" s="108">
        <v>544</v>
      </c>
      <c r="C12" s="105">
        <v>-67.0901391409558</v>
      </c>
      <c r="D12" s="107" t="s">
        <v>141</v>
      </c>
      <c r="E12" s="112" t="s">
        <v>39</v>
      </c>
      <c r="F12" s="105">
        <v>-100</v>
      </c>
    </row>
    <row r="13" ht="20.25" customHeight="1"/>
    <row r="14" ht="20.25" customHeight="1" spans="2:2">
      <c r="B14" s="113"/>
    </row>
    <row r="16" spans="5:5">
      <c r="E16" s="113"/>
    </row>
    <row r="17" spans="2:2">
      <c r="B17" s="113"/>
    </row>
    <row r="18" spans="2:2">
      <c r="B18" s="113"/>
    </row>
    <row r="21" spans="2:2">
      <c r="B21" s="113"/>
    </row>
  </sheetData>
  <sheetProtection formatCells="0" insertHyperlinks="0" autoFilter="0"/>
  <mergeCells count="5">
    <mergeCell ref="A1:F1"/>
    <mergeCell ref="B2:D2"/>
    <mergeCell ref="E2:F2"/>
    <mergeCell ref="A3:C3"/>
    <mergeCell ref="D3:F3"/>
  </mergeCells>
  <printOptions horizontalCentered="1"/>
  <pageMargins left="0.236220472440945" right="0.236220472440945" top="0.15748031496063" bottom="0.15748031496063" header="0" footer="0"/>
  <pageSetup paperSize="9" scale="90" firstPageNumber="0" fitToHeight="0" orientation="portrait" useFirstPageNumber="1"/>
  <headerFooter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Zeros="0" view="pageBreakPreview" zoomScale="115" zoomScaleNormal="85" zoomScaleSheetLayoutView="115" topLeftCell="A16" workbookViewId="0">
      <selection activeCell="C11" sqref="C11"/>
    </sheetView>
  </sheetViews>
  <sheetFormatPr defaultColWidth="9" defaultRowHeight="14.25" outlineLevelCol="7"/>
  <cols>
    <col min="1" max="1" width="40.625" style="85" customWidth="1"/>
    <col min="2" max="2" width="20.625" style="85" customWidth="1"/>
    <col min="3" max="3" width="40.625" style="85" customWidth="1"/>
    <col min="4" max="4" width="23.375" style="85" customWidth="1"/>
    <col min="5" max="5" width="29.625" style="85" customWidth="1"/>
    <col min="6" max="8" width="11.125" style="85" customWidth="1"/>
    <col min="9" max="240" width="9" style="85"/>
    <col min="241" max="241" width="25.5" style="85" customWidth="1"/>
    <col min="242" max="242" width="8.5" style="85" customWidth="1"/>
    <col min="243" max="243" width="9.5" style="85" customWidth="1"/>
    <col min="244" max="244" width="6.75" style="85" customWidth="1"/>
    <col min="245" max="245" width="22.25" style="85" customWidth="1"/>
    <col min="246" max="247" width="9.5" style="85" customWidth="1"/>
    <col min="248" max="248" width="7.375" style="85" customWidth="1"/>
    <col min="249" max="249" width="12.625" style="85" customWidth="1"/>
    <col min="250" max="496" width="9" style="85"/>
    <col min="497" max="497" width="25.5" style="85" customWidth="1"/>
    <col min="498" max="498" width="8.5" style="85" customWidth="1"/>
    <col min="499" max="499" width="9.5" style="85" customWidth="1"/>
    <col min="500" max="500" width="6.75" style="85" customWidth="1"/>
    <col min="501" max="501" width="22.25" style="85" customWidth="1"/>
    <col min="502" max="503" width="9.5" style="85" customWidth="1"/>
    <col min="504" max="504" width="7.375" style="85" customWidth="1"/>
    <col min="505" max="505" width="12.625" style="85" customWidth="1"/>
    <col min="506" max="752" width="9" style="85"/>
    <col min="753" max="753" width="25.5" style="85" customWidth="1"/>
    <col min="754" max="754" width="8.5" style="85" customWidth="1"/>
    <col min="755" max="755" width="9.5" style="85" customWidth="1"/>
    <col min="756" max="756" width="6.75" style="85" customWidth="1"/>
    <col min="757" max="757" width="22.25" style="85" customWidth="1"/>
    <col min="758" max="759" width="9.5" style="85" customWidth="1"/>
    <col min="760" max="760" width="7.375" style="85" customWidth="1"/>
    <col min="761" max="761" width="12.625" style="85" customWidth="1"/>
    <col min="762" max="1008" width="9" style="85"/>
    <col min="1009" max="1009" width="25.5" style="85" customWidth="1"/>
    <col min="1010" max="1010" width="8.5" style="85" customWidth="1"/>
    <col min="1011" max="1011" width="9.5" style="85" customWidth="1"/>
    <col min="1012" max="1012" width="6.75" style="85" customWidth="1"/>
    <col min="1013" max="1013" width="22.25" style="85" customWidth="1"/>
    <col min="1014" max="1015" width="9.5" style="85" customWidth="1"/>
    <col min="1016" max="1016" width="7.375" style="85" customWidth="1"/>
    <col min="1017" max="1017" width="12.625" style="85" customWidth="1"/>
    <col min="1018" max="1264" width="9" style="85"/>
    <col min="1265" max="1265" width="25.5" style="85" customWidth="1"/>
    <col min="1266" max="1266" width="8.5" style="85" customWidth="1"/>
    <col min="1267" max="1267" width="9.5" style="85" customWidth="1"/>
    <col min="1268" max="1268" width="6.75" style="85" customWidth="1"/>
    <col min="1269" max="1269" width="22.25" style="85" customWidth="1"/>
    <col min="1270" max="1271" width="9.5" style="85" customWidth="1"/>
    <col min="1272" max="1272" width="7.375" style="85" customWidth="1"/>
    <col min="1273" max="1273" width="12.625" style="85" customWidth="1"/>
    <col min="1274" max="1520" width="9" style="85"/>
    <col min="1521" max="1521" width="25.5" style="85" customWidth="1"/>
    <col min="1522" max="1522" width="8.5" style="85" customWidth="1"/>
    <col min="1523" max="1523" width="9.5" style="85" customWidth="1"/>
    <col min="1524" max="1524" width="6.75" style="85" customWidth="1"/>
    <col min="1525" max="1525" width="22.25" style="85" customWidth="1"/>
    <col min="1526" max="1527" width="9.5" style="85" customWidth="1"/>
    <col min="1528" max="1528" width="7.375" style="85" customWidth="1"/>
    <col min="1529" max="1529" width="12.625" style="85" customWidth="1"/>
    <col min="1530" max="1776" width="9" style="85"/>
    <col min="1777" max="1777" width="25.5" style="85" customWidth="1"/>
    <col min="1778" max="1778" width="8.5" style="85" customWidth="1"/>
    <col min="1779" max="1779" width="9.5" style="85" customWidth="1"/>
    <col min="1780" max="1780" width="6.75" style="85" customWidth="1"/>
    <col min="1781" max="1781" width="22.25" style="85" customWidth="1"/>
    <col min="1782" max="1783" width="9.5" style="85" customWidth="1"/>
    <col min="1784" max="1784" width="7.375" style="85" customWidth="1"/>
    <col min="1785" max="1785" width="12.625" style="85" customWidth="1"/>
    <col min="1786" max="2032" width="9" style="85"/>
    <col min="2033" max="2033" width="25.5" style="85" customWidth="1"/>
    <col min="2034" max="2034" width="8.5" style="85" customWidth="1"/>
    <col min="2035" max="2035" width="9.5" style="85" customWidth="1"/>
    <col min="2036" max="2036" width="6.75" style="85" customWidth="1"/>
    <col min="2037" max="2037" width="22.25" style="85" customWidth="1"/>
    <col min="2038" max="2039" width="9.5" style="85" customWidth="1"/>
    <col min="2040" max="2040" width="7.375" style="85" customWidth="1"/>
    <col min="2041" max="2041" width="12.625" style="85" customWidth="1"/>
    <col min="2042" max="2288" width="9" style="85"/>
    <col min="2289" max="2289" width="25.5" style="85" customWidth="1"/>
    <col min="2290" max="2290" width="8.5" style="85" customWidth="1"/>
    <col min="2291" max="2291" width="9.5" style="85" customWidth="1"/>
    <col min="2292" max="2292" width="6.75" style="85" customWidth="1"/>
    <col min="2293" max="2293" width="22.25" style="85" customWidth="1"/>
    <col min="2294" max="2295" width="9.5" style="85" customWidth="1"/>
    <col min="2296" max="2296" width="7.375" style="85" customWidth="1"/>
    <col min="2297" max="2297" width="12.625" style="85" customWidth="1"/>
    <col min="2298" max="2544" width="9" style="85"/>
    <col min="2545" max="2545" width="25.5" style="85" customWidth="1"/>
    <col min="2546" max="2546" width="8.5" style="85" customWidth="1"/>
    <col min="2547" max="2547" width="9.5" style="85" customWidth="1"/>
    <col min="2548" max="2548" width="6.75" style="85" customWidth="1"/>
    <col min="2549" max="2549" width="22.25" style="85" customWidth="1"/>
    <col min="2550" max="2551" width="9.5" style="85" customWidth="1"/>
    <col min="2552" max="2552" width="7.375" style="85" customWidth="1"/>
    <col min="2553" max="2553" width="12.625" style="85" customWidth="1"/>
    <col min="2554" max="2800" width="9" style="85"/>
    <col min="2801" max="2801" width="25.5" style="85" customWidth="1"/>
    <col min="2802" max="2802" width="8.5" style="85" customWidth="1"/>
    <col min="2803" max="2803" width="9.5" style="85" customWidth="1"/>
    <col min="2804" max="2804" width="6.75" style="85" customWidth="1"/>
    <col min="2805" max="2805" width="22.25" style="85" customWidth="1"/>
    <col min="2806" max="2807" width="9.5" style="85" customWidth="1"/>
    <col min="2808" max="2808" width="7.375" style="85" customWidth="1"/>
    <col min="2809" max="2809" width="12.625" style="85" customWidth="1"/>
    <col min="2810" max="3056" width="9" style="85"/>
    <col min="3057" max="3057" width="25.5" style="85" customWidth="1"/>
    <col min="3058" max="3058" width="8.5" style="85" customWidth="1"/>
    <col min="3059" max="3059" width="9.5" style="85" customWidth="1"/>
    <col min="3060" max="3060" width="6.75" style="85" customWidth="1"/>
    <col min="3061" max="3061" width="22.25" style="85" customWidth="1"/>
    <col min="3062" max="3063" width="9.5" style="85" customWidth="1"/>
    <col min="3064" max="3064" width="7.375" style="85" customWidth="1"/>
    <col min="3065" max="3065" width="12.625" style="85" customWidth="1"/>
    <col min="3066" max="3312" width="9" style="85"/>
    <col min="3313" max="3313" width="25.5" style="85" customWidth="1"/>
    <col min="3314" max="3314" width="8.5" style="85" customWidth="1"/>
    <col min="3315" max="3315" width="9.5" style="85" customWidth="1"/>
    <col min="3316" max="3316" width="6.75" style="85" customWidth="1"/>
    <col min="3317" max="3317" width="22.25" style="85" customWidth="1"/>
    <col min="3318" max="3319" width="9.5" style="85" customWidth="1"/>
    <col min="3320" max="3320" width="7.375" style="85" customWidth="1"/>
    <col min="3321" max="3321" width="12.625" style="85" customWidth="1"/>
    <col min="3322" max="3568" width="9" style="85"/>
    <col min="3569" max="3569" width="25.5" style="85" customWidth="1"/>
    <col min="3570" max="3570" width="8.5" style="85" customWidth="1"/>
    <col min="3571" max="3571" width="9.5" style="85" customWidth="1"/>
    <col min="3572" max="3572" width="6.75" style="85" customWidth="1"/>
    <col min="3573" max="3573" width="22.25" style="85" customWidth="1"/>
    <col min="3574" max="3575" width="9.5" style="85" customWidth="1"/>
    <col min="3576" max="3576" width="7.375" style="85" customWidth="1"/>
    <col min="3577" max="3577" width="12.625" style="85" customWidth="1"/>
    <col min="3578" max="3824" width="9" style="85"/>
    <col min="3825" max="3825" width="25.5" style="85" customWidth="1"/>
    <col min="3826" max="3826" width="8.5" style="85" customWidth="1"/>
    <col min="3827" max="3827" width="9.5" style="85" customWidth="1"/>
    <col min="3828" max="3828" width="6.75" style="85" customWidth="1"/>
    <col min="3829" max="3829" width="22.25" style="85" customWidth="1"/>
    <col min="3830" max="3831" width="9.5" style="85" customWidth="1"/>
    <col min="3832" max="3832" width="7.375" style="85" customWidth="1"/>
    <col min="3833" max="3833" width="12.625" style="85" customWidth="1"/>
    <col min="3834" max="4080" width="9" style="85"/>
    <col min="4081" max="4081" width="25.5" style="85" customWidth="1"/>
    <col min="4082" max="4082" width="8.5" style="85" customWidth="1"/>
    <col min="4083" max="4083" width="9.5" style="85" customWidth="1"/>
    <col min="4084" max="4084" width="6.75" style="85" customWidth="1"/>
    <col min="4085" max="4085" width="22.25" style="85" customWidth="1"/>
    <col min="4086" max="4087" width="9.5" style="85" customWidth="1"/>
    <col min="4088" max="4088" width="7.375" style="85" customWidth="1"/>
    <col min="4089" max="4089" width="12.625" style="85" customWidth="1"/>
    <col min="4090" max="4336" width="9" style="85"/>
    <col min="4337" max="4337" width="25.5" style="85" customWidth="1"/>
    <col min="4338" max="4338" width="8.5" style="85" customWidth="1"/>
    <col min="4339" max="4339" width="9.5" style="85" customWidth="1"/>
    <col min="4340" max="4340" width="6.75" style="85" customWidth="1"/>
    <col min="4341" max="4341" width="22.25" style="85" customWidth="1"/>
    <col min="4342" max="4343" width="9.5" style="85" customWidth="1"/>
    <col min="4344" max="4344" width="7.375" style="85" customWidth="1"/>
    <col min="4345" max="4345" width="12.625" style="85" customWidth="1"/>
    <col min="4346" max="4592" width="9" style="85"/>
    <col min="4593" max="4593" width="25.5" style="85" customWidth="1"/>
    <col min="4594" max="4594" width="8.5" style="85" customWidth="1"/>
    <col min="4595" max="4595" width="9.5" style="85" customWidth="1"/>
    <col min="4596" max="4596" width="6.75" style="85" customWidth="1"/>
    <col min="4597" max="4597" width="22.25" style="85" customWidth="1"/>
    <col min="4598" max="4599" width="9.5" style="85" customWidth="1"/>
    <col min="4600" max="4600" width="7.375" style="85" customWidth="1"/>
    <col min="4601" max="4601" width="12.625" style="85" customWidth="1"/>
    <col min="4602" max="4848" width="9" style="85"/>
    <col min="4849" max="4849" width="25.5" style="85" customWidth="1"/>
    <col min="4850" max="4850" width="8.5" style="85" customWidth="1"/>
    <col min="4851" max="4851" width="9.5" style="85" customWidth="1"/>
    <col min="4852" max="4852" width="6.75" style="85" customWidth="1"/>
    <col min="4853" max="4853" width="22.25" style="85" customWidth="1"/>
    <col min="4854" max="4855" width="9.5" style="85" customWidth="1"/>
    <col min="4856" max="4856" width="7.375" style="85" customWidth="1"/>
    <col min="4857" max="4857" width="12.625" style="85" customWidth="1"/>
    <col min="4858" max="5104" width="9" style="85"/>
    <col min="5105" max="5105" width="25.5" style="85" customWidth="1"/>
    <col min="5106" max="5106" width="8.5" style="85" customWidth="1"/>
    <col min="5107" max="5107" width="9.5" style="85" customWidth="1"/>
    <col min="5108" max="5108" width="6.75" style="85" customWidth="1"/>
    <col min="5109" max="5109" width="22.25" style="85" customWidth="1"/>
    <col min="5110" max="5111" width="9.5" style="85" customWidth="1"/>
    <col min="5112" max="5112" width="7.375" style="85" customWidth="1"/>
    <col min="5113" max="5113" width="12.625" style="85" customWidth="1"/>
    <col min="5114" max="5360" width="9" style="85"/>
    <col min="5361" max="5361" width="25.5" style="85" customWidth="1"/>
    <col min="5362" max="5362" width="8.5" style="85" customWidth="1"/>
    <col min="5363" max="5363" width="9.5" style="85" customWidth="1"/>
    <col min="5364" max="5364" width="6.75" style="85" customWidth="1"/>
    <col min="5365" max="5365" width="22.25" style="85" customWidth="1"/>
    <col min="5366" max="5367" width="9.5" style="85" customWidth="1"/>
    <col min="5368" max="5368" width="7.375" style="85" customWidth="1"/>
    <col min="5369" max="5369" width="12.625" style="85" customWidth="1"/>
    <col min="5370" max="5616" width="9" style="85"/>
    <col min="5617" max="5617" width="25.5" style="85" customWidth="1"/>
    <col min="5618" max="5618" width="8.5" style="85" customWidth="1"/>
    <col min="5619" max="5619" width="9.5" style="85" customWidth="1"/>
    <col min="5620" max="5620" width="6.75" style="85" customWidth="1"/>
    <col min="5621" max="5621" width="22.25" style="85" customWidth="1"/>
    <col min="5622" max="5623" width="9.5" style="85" customWidth="1"/>
    <col min="5624" max="5624" width="7.375" style="85" customWidth="1"/>
    <col min="5625" max="5625" width="12.625" style="85" customWidth="1"/>
    <col min="5626" max="5872" width="9" style="85"/>
    <col min="5873" max="5873" width="25.5" style="85" customWidth="1"/>
    <col min="5874" max="5874" width="8.5" style="85" customWidth="1"/>
    <col min="5875" max="5875" width="9.5" style="85" customWidth="1"/>
    <col min="5876" max="5876" width="6.75" style="85" customWidth="1"/>
    <col min="5877" max="5877" width="22.25" style="85" customWidth="1"/>
    <col min="5878" max="5879" width="9.5" style="85" customWidth="1"/>
    <col min="5880" max="5880" width="7.375" style="85" customWidth="1"/>
    <col min="5881" max="5881" width="12.625" style="85" customWidth="1"/>
    <col min="5882" max="6128" width="9" style="85"/>
    <col min="6129" max="6129" width="25.5" style="85" customWidth="1"/>
    <col min="6130" max="6130" width="8.5" style="85" customWidth="1"/>
    <col min="6131" max="6131" width="9.5" style="85" customWidth="1"/>
    <col min="6132" max="6132" width="6.75" style="85" customWidth="1"/>
    <col min="6133" max="6133" width="22.25" style="85" customWidth="1"/>
    <col min="6134" max="6135" width="9.5" style="85" customWidth="1"/>
    <col min="6136" max="6136" width="7.375" style="85" customWidth="1"/>
    <col min="6137" max="6137" width="12.625" style="85" customWidth="1"/>
    <col min="6138" max="6384" width="9" style="85"/>
    <col min="6385" max="6385" width="25.5" style="85" customWidth="1"/>
    <col min="6386" max="6386" width="8.5" style="85" customWidth="1"/>
    <col min="6387" max="6387" width="9.5" style="85" customWidth="1"/>
    <col min="6388" max="6388" width="6.75" style="85" customWidth="1"/>
    <col min="6389" max="6389" width="22.25" style="85" customWidth="1"/>
    <col min="6390" max="6391" width="9.5" style="85" customWidth="1"/>
    <col min="6392" max="6392" width="7.375" style="85" customWidth="1"/>
    <col min="6393" max="6393" width="12.625" style="85" customWidth="1"/>
    <col min="6394" max="6640" width="9" style="85"/>
    <col min="6641" max="6641" width="25.5" style="85" customWidth="1"/>
    <col min="6642" max="6642" width="8.5" style="85" customWidth="1"/>
    <col min="6643" max="6643" width="9.5" style="85" customWidth="1"/>
    <col min="6644" max="6644" width="6.75" style="85" customWidth="1"/>
    <col min="6645" max="6645" width="22.25" style="85" customWidth="1"/>
    <col min="6646" max="6647" width="9.5" style="85" customWidth="1"/>
    <col min="6648" max="6648" width="7.375" style="85" customWidth="1"/>
    <col min="6649" max="6649" width="12.625" style="85" customWidth="1"/>
    <col min="6650" max="6896" width="9" style="85"/>
    <col min="6897" max="6897" width="25.5" style="85" customWidth="1"/>
    <col min="6898" max="6898" width="8.5" style="85" customWidth="1"/>
    <col min="6899" max="6899" width="9.5" style="85" customWidth="1"/>
    <col min="6900" max="6900" width="6.75" style="85" customWidth="1"/>
    <col min="6901" max="6901" width="22.25" style="85" customWidth="1"/>
    <col min="6902" max="6903" width="9.5" style="85" customWidth="1"/>
    <col min="6904" max="6904" width="7.375" style="85" customWidth="1"/>
    <col min="6905" max="6905" width="12.625" style="85" customWidth="1"/>
    <col min="6906" max="7152" width="9" style="85"/>
    <col min="7153" max="7153" width="25.5" style="85" customWidth="1"/>
    <col min="7154" max="7154" width="8.5" style="85" customWidth="1"/>
    <col min="7155" max="7155" width="9.5" style="85" customWidth="1"/>
    <col min="7156" max="7156" width="6.75" style="85" customWidth="1"/>
    <col min="7157" max="7157" width="22.25" style="85" customWidth="1"/>
    <col min="7158" max="7159" width="9.5" style="85" customWidth="1"/>
    <col min="7160" max="7160" width="7.375" style="85" customWidth="1"/>
    <col min="7161" max="7161" width="12.625" style="85" customWidth="1"/>
    <col min="7162" max="7408" width="9" style="85"/>
    <col min="7409" max="7409" width="25.5" style="85" customWidth="1"/>
    <col min="7410" max="7410" width="8.5" style="85" customWidth="1"/>
    <col min="7411" max="7411" width="9.5" style="85" customWidth="1"/>
    <col min="7412" max="7412" width="6.75" style="85" customWidth="1"/>
    <col min="7413" max="7413" width="22.25" style="85" customWidth="1"/>
    <col min="7414" max="7415" width="9.5" style="85" customWidth="1"/>
    <col min="7416" max="7416" width="7.375" style="85" customWidth="1"/>
    <col min="7417" max="7417" width="12.625" style="85" customWidth="1"/>
    <col min="7418" max="7664" width="9" style="85"/>
    <col min="7665" max="7665" width="25.5" style="85" customWidth="1"/>
    <col min="7666" max="7666" width="8.5" style="85" customWidth="1"/>
    <col min="7667" max="7667" width="9.5" style="85" customWidth="1"/>
    <col min="7668" max="7668" width="6.75" style="85" customWidth="1"/>
    <col min="7669" max="7669" width="22.25" style="85" customWidth="1"/>
    <col min="7670" max="7671" width="9.5" style="85" customWidth="1"/>
    <col min="7672" max="7672" width="7.375" style="85" customWidth="1"/>
    <col min="7673" max="7673" width="12.625" style="85" customWidth="1"/>
    <col min="7674" max="7920" width="9" style="85"/>
    <col min="7921" max="7921" width="25.5" style="85" customWidth="1"/>
    <col min="7922" max="7922" width="8.5" style="85" customWidth="1"/>
    <col min="7923" max="7923" width="9.5" style="85" customWidth="1"/>
    <col min="7924" max="7924" width="6.75" style="85" customWidth="1"/>
    <col min="7925" max="7925" width="22.25" style="85" customWidth="1"/>
    <col min="7926" max="7927" width="9.5" style="85" customWidth="1"/>
    <col min="7928" max="7928" width="7.375" style="85" customWidth="1"/>
    <col min="7929" max="7929" width="12.625" style="85" customWidth="1"/>
    <col min="7930" max="8176" width="9" style="85"/>
    <col min="8177" max="8177" width="25.5" style="85" customWidth="1"/>
    <col min="8178" max="8178" width="8.5" style="85" customWidth="1"/>
    <col min="8179" max="8179" width="9.5" style="85" customWidth="1"/>
    <col min="8180" max="8180" width="6.75" style="85" customWidth="1"/>
    <col min="8181" max="8181" width="22.25" style="85" customWidth="1"/>
    <col min="8182" max="8183" width="9.5" style="85" customWidth="1"/>
    <col min="8184" max="8184" width="7.375" style="85" customWidth="1"/>
    <col min="8185" max="8185" width="12.625" style="85" customWidth="1"/>
    <col min="8186" max="8432" width="9" style="85"/>
    <col min="8433" max="8433" width="25.5" style="85" customWidth="1"/>
    <col min="8434" max="8434" width="8.5" style="85" customWidth="1"/>
    <col min="8435" max="8435" width="9.5" style="85" customWidth="1"/>
    <col min="8436" max="8436" width="6.75" style="85" customWidth="1"/>
    <col min="8437" max="8437" width="22.25" style="85" customWidth="1"/>
    <col min="8438" max="8439" width="9.5" style="85" customWidth="1"/>
    <col min="8440" max="8440" width="7.375" style="85" customWidth="1"/>
    <col min="8441" max="8441" width="12.625" style="85" customWidth="1"/>
    <col min="8442" max="8688" width="9" style="85"/>
    <col min="8689" max="8689" width="25.5" style="85" customWidth="1"/>
    <col min="8690" max="8690" width="8.5" style="85" customWidth="1"/>
    <col min="8691" max="8691" width="9.5" style="85" customWidth="1"/>
    <col min="8692" max="8692" width="6.75" style="85" customWidth="1"/>
    <col min="8693" max="8693" width="22.25" style="85" customWidth="1"/>
    <col min="8694" max="8695" width="9.5" style="85" customWidth="1"/>
    <col min="8696" max="8696" width="7.375" style="85" customWidth="1"/>
    <col min="8697" max="8697" width="12.625" style="85" customWidth="1"/>
    <col min="8698" max="8944" width="9" style="85"/>
    <col min="8945" max="8945" width="25.5" style="85" customWidth="1"/>
    <col min="8946" max="8946" width="8.5" style="85" customWidth="1"/>
    <col min="8947" max="8947" width="9.5" style="85" customWidth="1"/>
    <col min="8948" max="8948" width="6.75" style="85" customWidth="1"/>
    <col min="8949" max="8949" width="22.25" style="85" customWidth="1"/>
    <col min="8950" max="8951" width="9.5" style="85" customWidth="1"/>
    <col min="8952" max="8952" width="7.375" style="85" customWidth="1"/>
    <col min="8953" max="8953" width="12.625" style="85" customWidth="1"/>
    <col min="8954" max="9200" width="9" style="85"/>
    <col min="9201" max="9201" width="25.5" style="85" customWidth="1"/>
    <col min="9202" max="9202" width="8.5" style="85" customWidth="1"/>
    <col min="9203" max="9203" width="9.5" style="85" customWidth="1"/>
    <col min="9204" max="9204" width="6.75" style="85" customWidth="1"/>
    <col min="9205" max="9205" width="22.25" style="85" customWidth="1"/>
    <col min="9206" max="9207" width="9.5" style="85" customWidth="1"/>
    <col min="9208" max="9208" width="7.375" style="85" customWidth="1"/>
    <col min="9209" max="9209" width="12.625" style="85" customWidth="1"/>
    <col min="9210" max="9456" width="9" style="85"/>
    <col min="9457" max="9457" width="25.5" style="85" customWidth="1"/>
    <col min="9458" max="9458" width="8.5" style="85" customWidth="1"/>
    <col min="9459" max="9459" width="9.5" style="85" customWidth="1"/>
    <col min="9460" max="9460" width="6.75" style="85" customWidth="1"/>
    <col min="9461" max="9461" width="22.25" style="85" customWidth="1"/>
    <col min="9462" max="9463" width="9.5" style="85" customWidth="1"/>
    <col min="9464" max="9464" width="7.375" style="85" customWidth="1"/>
    <col min="9465" max="9465" width="12.625" style="85" customWidth="1"/>
    <col min="9466" max="9712" width="9" style="85"/>
    <col min="9713" max="9713" width="25.5" style="85" customWidth="1"/>
    <col min="9714" max="9714" width="8.5" style="85" customWidth="1"/>
    <col min="9715" max="9715" width="9.5" style="85" customWidth="1"/>
    <col min="9716" max="9716" width="6.75" style="85" customWidth="1"/>
    <col min="9717" max="9717" width="22.25" style="85" customWidth="1"/>
    <col min="9718" max="9719" width="9.5" style="85" customWidth="1"/>
    <col min="9720" max="9720" width="7.375" style="85" customWidth="1"/>
    <col min="9721" max="9721" width="12.625" style="85" customWidth="1"/>
    <col min="9722" max="9968" width="9" style="85"/>
    <col min="9969" max="9969" width="25.5" style="85" customWidth="1"/>
    <col min="9970" max="9970" width="8.5" style="85" customWidth="1"/>
    <col min="9971" max="9971" width="9.5" style="85" customWidth="1"/>
    <col min="9972" max="9972" width="6.75" style="85" customWidth="1"/>
    <col min="9973" max="9973" width="22.25" style="85" customWidth="1"/>
    <col min="9974" max="9975" width="9.5" style="85" customWidth="1"/>
    <col min="9976" max="9976" width="7.375" style="85" customWidth="1"/>
    <col min="9977" max="9977" width="12.625" style="85" customWidth="1"/>
    <col min="9978" max="10224" width="9" style="85"/>
    <col min="10225" max="10225" width="25.5" style="85" customWidth="1"/>
    <col min="10226" max="10226" width="8.5" style="85" customWidth="1"/>
    <col min="10227" max="10227" width="9.5" style="85" customWidth="1"/>
    <col min="10228" max="10228" width="6.75" style="85" customWidth="1"/>
    <col min="10229" max="10229" width="22.25" style="85" customWidth="1"/>
    <col min="10230" max="10231" width="9.5" style="85" customWidth="1"/>
    <col min="10232" max="10232" width="7.375" style="85" customWidth="1"/>
    <col min="10233" max="10233" width="12.625" style="85" customWidth="1"/>
    <col min="10234" max="10480" width="9" style="85"/>
    <col min="10481" max="10481" width="25.5" style="85" customWidth="1"/>
    <col min="10482" max="10482" width="8.5" style="85" customWidth="1"/>
    <col min="10483" max="10483" width="9.5" style="85" customWidth="1"/>
    <col min="10484" max="10484" width="6.75" style="85" customWidth="1"/>
    <col min="10485" max="10485" width="22.25" style="85" customWidth="1"/>
    <col min="10486" max="10487" width="9.5" style="85" customWidth="1"/>
    <col min="10488" max="10488" width="7.375" style="85" customWidth="1"/>
    <col min="10489" max="10489" width="12.625" style="85" customWidth="1"/>
    <col min="10490" max="10736" width="9" style="85"/>
    <col min="10737" max="10737" width="25.5" style="85" customWidth="1"/>
    <col min="10738" max="10738" width="8.5" style="85" customWidth="1"/>
    <col min="10739" max="10739" width="9.5" style="85" customWidth="1"/>
    <col min="10740" max="10740" width="6.75" style="85" customWidth="1"/>
    <col min="10741" max="10741" width="22.25" style="85" customWidth="1"/>
    <col min="10742" max="10743" width="9.5" style="85" customWidth="1"/>
    <col min="10744" max="10744" width="7.375" style="85" customWidth="1"/>
    <col min="10745" max="10745" width="12.625" style="85" customWidth="1"/>
    <col min="10746" max="10992" width="9" style="85"/>
    <col min="10993" max="10993" width="25.5" style="85" customWidth="1"/>
    <col min="10994" max="10994" width="8.5" style="85" customWidth="1"/>
    <col min="10995" max="10995" width="9.5" style="85" customWidth="1"/>
    <col min="10996" max="10996" width="6.75" style="85" customWidth="1"/>
    <col min="10997" max="10997" width="22.25" style="85" customWidth="1"/>
    <col min="10998" max="10999" width="9.5" style="85" customWidth="1"/>
    <col min="11000" max="11000" width="7.375" style="85" customWidth="1"/>
    <col min="11001" max="11001" width="12.625" style="85" customWidth="1"/>
    <col min="11002" max="11248" width="9" style="85"/>
    <col min="11249" max="11249" width="25.5" style="85" customWidth="1"/>
    <col min="11250" max="11250" width="8.5" style="85" customWidth="1"/>
    <col min="11251" max="11251" width="9.5" style="85" customWidth="1"/>
    <col min="11252" max="11252" width="6.75" style="85" customWidth="1"/>
    <col min="11253" max="11253" width="22.25" style="85" customWidth="1"/>
    <col min="11254" max="11255" width="9.5" style="85" customWidth="1"/>
    <col min="11256" max="11256" width="7.375" style="85" customWidth="1"/>
    <col min="11257" max="11257" width="12.625" style="85" customWidth="1"/>
    <col min="11258" max="11504" width="9" style="85"/>
    <col min="11505" max="11505" width="25.5" style="85" customWidth="1"/>
    <col min="11506" max="11506" width="8.5" style="85" customWidth="1"/>
    <col min="11507" max="11507" width="9.5" style="85" customWidth="1"/>
    <col min="11508" max="11508" width="6.75" style="85" customWidth="1"/>
    <col min="11509" max="11509" width="22.25" style="85" customWidth="1"/>
    <col min="11510" max="11511" width="9.5" style="85" customWidth="1"/>
    <col min="11512" max="11512" width="7.375" style="85" customWidth="1"/>
    <col min="11513" max="11513" width="12.625" style="85" customWidth="1"/>
    <col min="11514" max="11760" width="9" style="85"/>
    <col min="11761" max="11761" width="25.5" style="85" customWidth="1"/>
    <col min="11762" max="11762" width="8.5" style="85" customWidth="1"/>
    <col min="11763" max="11763" width="9.5" style="85" customWidth="1"/>
    <col min="11764" max="11764" width="6.75" style="85" customWidth="1"/>
    <col min="11765" max="11765" width="22.25" style="85" customWidth="1"/>
    <col min="11766" max="11767" width="9.5" style="85" customWidth="1"/>
    <col min="11768" max="11768" width="7.375" style="85" customWidth="1"/>
    <col min="11769" max="11769" width="12.625" style="85" customWidth="1"/>
    <col min="11770" max="12016" width="9" style="85"/>
    <col min="12017" max="12017" width="25.5" style="85" customWidth="1"/>
    <col min="12018" max="12018" width="8.5" style="85" customWidth="1"/>
    <col min="12019" max="12019" width="9.5" style="85" customWidth="1"/>
    <col min="12020" max="12020" width="6.75" style="85" customWidth="1"/>
    <col min="12021" max="12021" width="22.25" style="85" customWidth="1"/>
    <col min="12022" max="12023" width="9.5" style="85" customWidth="1"/>
    <col min="12024" max="12024" width="7.375" style="85" customWidth="1"/>
    <col min="12025" max="12025" width="12.625" style="85" customWidth="1"/>
    <col min="12026" max="12272" width="9" style="85"/>
    <col min="12273" max="12273" width="25.5" style="85" customWidth="1"/>
    <col min="12274" max="12274" width="8.5" style="85" customWidth="1"/>
    <col min="12275" max="12275" width="9.5" style="85" customWidth="1"/>
    <col min="12276" max="12276" width="6.75" style="85" customWidth="1"/>
    <col min="12277" max="12277" width="22.25" style="85" customWidth="1"/>
    <col min="12278" max="12279" width="9.5" style="85" customWidth="1"/>
    <col min="12280" max="12280" width="7.375" style="85" customWidth="1"/>
    <col min="12281" max="12281" width="12.625" style="85" customWidth="1"/>
    <col min="12282" max="12528" width="9" style="85"/>
    <col min="12529" max="12529" width="25.5" style="85" customWidth="1"/>
    <col min="12530" max="12530" width="8.5" style="85" customWidth="1"/>
    <col min="12531" max="12531" width="9.5" style="85" customWidth="1"/>
    <col min="12532" max="12532" width="6.75" style="85" customWidth="1"/>
    <col min="12533" max="12533" width="22.25" style="85" customWidth="1"/>
    <col min="12534" max="12535" width="9.5" style="85" customWidth="1"/>
    <col min="12536" max="12536" width="7.375" style="85" customWidth="1"/>
    <col min="12537" max="12537" width="12.625" style="85" customWidth="1"/>
    <col min="12538" max="12784" width="9" style="85"/>
    <col min="12785" max="12785" width="25.5" style="85" customWidth="1"/>
    <col min="12786" max="12786" width="8.5" style="85" customWidth="1"/>
    <col min="12787" max="12787" width="9.5" style="85" customWidth="1"/>
    <col min="12788" max="12788" width="6.75" style="85" customWidth="1"/>
    <col min="12789" max="12789" width="22.25" style="85" customWidth="1"/>
    <col min="12790" max="12791" width="9.5" style="85" customWidth="1"/>
    <col min="12792" max="12792" width="7.375" style="85" customWidth="1"/>
    <col min="12793" max="12793" width="12.625" style="85" customWidth="1"/>
    <col min="12794" max="13040" width="9" style="85"/>
    <col min="13041" max="13041" width="25.5" style="85" customWidth="1"/>
    <col min="13042" max="13042" width="8.5" style="85" customWidth="1"/>
    <col min="13043" max="13043" width="9.5" style="85" customWidth="1"/>
    <col min="13044" max="13044" width="6.75" style="85" customWidth="1"/>
    <col min="13045" max="13045" width="22.25" style="85" customWidth="1"/>
    <col min="13046" max="13047" width="9.5" style="85" customWidth="1"/>
    <col min="13048" max="13048" width="7.375" style="85" customWidth="1"/>
    <col min="13049" max="13049" width="12.625" style="85" customWidth="1"/>
    <col min="13050" max="13296" width="9" style="85"/>
    <col min="13297" max="13297" width="25.5" style="85" customWidth="1"/>
    <col min="13298" max="13298" width="8.5" style="85" customWidth="1"/>
    <col min="13299" max="13299" width="9.5" style="85" customWidth="1"/>
    <col min="13300" max="13300" width="6.75" style="85" customWidth="1"/>
    <col min="13301" max="13301" width="22.25" style="85" customWidth="1"/>
    <col min="13302" max="13303" width="9.5" style="85" customWidth="1"/>
    <col min="13304" max="13304" width="7.375" style="85" customWidth="1"/>
    <col min="13305" max="13305" width="12.625" style="85" customWidth="1"/>
    <col min="13306" max="13552" width="9" style="85"/>
    <col min="13553" max="13553" width="25.5" style="85" customWidth="1"/>
    <col min="13554" max="13554" width="8.5" style="85" customWidth="1"/>
    <col min="13555" max="13555" width="9.5" style="85" customWidth="1"/>
    <col min="13556" max="13556" width="6.75" style="85" customWidth="1"/>
    <col min="13557" max="13557" width="22.25" style="85" customWidth="1"/>
    <col min="13558" max="13559" width="9.5" style="85" customWidth="1"/>
    <col min="13560" max="13560" width="7.375" style="85" customWidth="1"/>
    <col min="13561" max="13561" width="12.625" style="85" customWidth="1"/>
    <col min="13562" max="13808" width="9" style="85"/>
    <col min="13809" max="13809" width="25.5" style="85" customWidth="1"/>
    <col min="13810" max="13810" width="8.5" style="85" customWidth="1"/>
    <col min="13811" max="13811" width="9.5" style="85" customWidth="1"/>
    <col min="13812" max="13812" width="6.75" style="85" customWidth="1"/>
    <col min="13813" max="13813" width="22.25" style="85" customWidth="1"/>
    <col min="13814" max="13815" width="9.5" style="85" customWidth="1"/>
    <col min="13816" max="13816" width="7.375" style="85" customWidth="1"/>
    <col min="13817" max="13817" width="12.625" style="85" customWidth="1"/>
    <col min="13818" max="14064" width="9" style="85"/>
    <col min="14065" max="14065" width="25.5" style="85" customWidth="1"/>
    <col min="14066" max="14066" width="8.5" style="85" customWidth="1"/>
    <col min="14067" max="14067" width="9.5" style="85" customWidth="1"/>
    <col min="14068" max="14068" width="6.75" style="85" customWidth="1"/>
    <col min="14069" max="14069" width="22.25" style="85" customWidth="1"/>
    <col min="14070" max="14071" width="9.5" style="85" customWidth="1"/>
    <col min="14072" max="14072" width="7.375" style="85" customWidth="1"/>
    <col min="14073" max="14073" width="12.625" style="85" customWidth="1"/>
    <col min="14074" max="14320" width="9" style="85"/>
    <col min="14321" max="14321" width="25.5" style="85" customWidth="1"/>
    <col min="14322" max="14322" width="8.5" style="85" customWidth="1"/>
    <col min="14323" max="14323" width="9.5" style="85" customWidth="1"/>
    <col min="14324" max="14324" width="6.75" style="85" customWidth="1"/>
    <col min="14325" max="14325" width="22.25" style="85" customWidth="1"/>
    <col min="14326" max="14327" width="9.5" style="85" customWidth="1"/>
    <col min="14328" max="14328" width="7.375" style="85" customWidth="1"/>
    <col min="14329" max="14329" width="12.625" style="85" customWidth="1"/>
    <col min="14330" max="14576" width="9" style="85"/>
    <col min="14577" max="14577" width="25.5" style="85" customWidth="1"/>
    <col min="14578" max="14578" width="8.5" style="85" customWidth="1"/>
    <col min="14579" max="14579" width="9.5" style="85" customWidth="1"/>
    <col min="14580" max="14580" width="6.75" style="85" customWidth="1"/>
    <col min="14581" max="14581" width="22.25" style="85" customWidth="1"/>
    <col min="14582" max="14583" width="9.5" style="85" customWidth="1"/>
    <col min="14584" max="14584" width="7.375" style="85" customWidth="1"/>
    <col min="14585" max="14585" width="12.625" style="85" customWidth="1"/>
    <col min="14586" max="14832" width="9" style="85"/>
    <col min="14833" max="14833" width="25.5" style="85" customWidth="1"/>
    <col min="14834" max="14834" width="8.5" style="85" customWidth="1"/>
    <col min="14835" max="14835" width="9.5" style="85" customWidth="1"/>
    <col min="14836" max="14836" width="6.75" style="85" customWidth="1"/>
    <col min="14837" max="14837" width="22.25" style="85" customWidth="1"/>
    <col min="14838" max="14839" width="9.5" style="85" customWidth="1"/>
    <col min="14840" max="14840" width="7.375" style="85" customWidth="1"/>
    <col min="14841" max="14841" width="12.625" style="85" customWidth="1"/>
    <col min="14842" max="15088" width="9" style="85"/>
    <col min="15089" max="15089" width="25.5" style="85" customWidth="1"/>
    <col min="15090" max="15090" width="8.5" style="85" customWidth="1"/>
    <col min="15091" max="15091" width="9.5" style="85" customWidth="1"/>
    <col min="15092" max="15092" width="6.75" style="85" customWidth="1"/>
    <col min="15093" max="15093" width="22.25" style="85" customWidth="1"/>
    <col min="15094" max="15095" width="9.5" style="85" customWidth="1"/>
    <col min="15096" max="15096" width="7.375" style="85" customWidth="1"/>
    <col min="15097" max="15097" width="12.625" style="85" customWidth="1"/>
    <col min="15098" max="15344" width="9" style="85"/>
    <col min="15345" max="15345" width="25.5" style="85" customWidth="1"/>
    <col min="15346" max="15346" width="8.5" style="85" customWidth="1"/>
    <col min="15347" max="15347" width="9.5" style="85" customWidth="1"/>
    <col min="15348" max="15348" width="6.75" style="85" customWidth="1"/>
    <col min="15349" max="15349" width="22.25" style="85" customWidth="1"/>
    <col min="15350" max="15351" width="9.5" style="85" customWidth="1"/>
    <col min="15352" max="15352" width="7.375" style="85" customWidth="1"/>
    <col min="15353" max="15353" width="12.625" style="85" customWidth="1"/>
    <col min="15354" max="15600" width="9" style="85"/>
    <col min="15601" max="15601" width="25.5" style="85" customWidth="1"/>
    <col min="15602" max="15602" width="8.5" style="85" customWidth="1"/>
    <col min="15603" max="15603" width="9.5" style="85" customWidth="1"/>
    <col min="15604" max="15604" width="6.75" style="85" customWidth="1"/>
    <col min="15605" max="15605" width="22.25" style="85" customWidth="1"/>
    <col min="15606" max="15607" width="9.5" style="85" customWidth="1"/>
    <col min="15608" max="15608" width="7.375" style="85" customWidth="1"/>
    <col min="15609" max="15609" width="12.625" style="85" customWidth="1"/>
    <col min="15610" max="15856" width="9" style="85"/>
    <col min="15857" max="15857" width="25.5" style="85" customWidth="1"/>
    <col min="15858" max="15858" width="8.5" style="85" customWidth="1"/>
    <col min="15859" max="15859" width="9.5" style="85" customWidth="1"/>
    <col min="15860" max="15860" width="6.75" style="85" customWidth="1"/>
    <col min="15861" max="15861" width="22.25" style="85" customWidth="1"/>
    <col min="15862" max="15863" width="9.5" style="85" customWidth="1"/>
    <col min="15864" max="15864" width="7.375" style="85" customWidth="1"/>
    <col min="15865" max="15865" width="12.625" style="85" customWidth="1"/>
    <col min="15866" max="16112" width="9" style="85"/>
    <col min="16113" max="16113" width="25.5" style="85" customWidth="1"/>
    <col min="16114" max="16114" width="8.5" style="85" customWidth="1"/>
    <col min="16115" max="16115" width="9.5" style="85" customWidth="1"/>
    <col min="16116" max="16116" width="6.75" style="85" customWidth="1"/>
    <col min="16117" max="16117" width="22.25" style="85" customWidth="1"/>
    <col min="16118" max="16119" width="9.5" style="85" customWidth="1"/>
    <col min="16120" max="16120" width="7.375" style="85" customWidth="1"/>
    <col min="16121" max="16121" width="12.625" style="85" customWidth="1"/>
    <col min="16122" max="16384" width="9" style="85"/>
  </cols>
  <sheetData>
    <row r="1" ht="30" customHeight="1" spans="1:8">
      <c r="A1" s="95" t="s">
        <v>29</v>
      </c>
      <c r="B1" s="95"/>
      <c r="C1" s="95"/>
      <c r="D1" s="95"/>
      <c r="E1" s="191"/>
      <c r="F1" s="191"/>
      <c r="G1" s="191"/>
      <c r="H1" s="191"/>
    </row>
    <row r="2" s="74" customFormat="1" ht="30" customHeight="1" spans="1:6">
      <c r="A2" s="179"/>
      <c r="B2" s="180"/>
      <c r="C2" s="180"/>
      <c r="D2" s="181" t="s">
        <v>30</v>
      </c>
      <c r="E2" s="192"/>
      <c r="F2" s="193"/>
    </row>
    <row r="3" ht="39" customHeight="1" spans="1:4">
      <c r="A3" s="98" t="s">
        <v>31</v>
      </c>
      <c r="B3" s="99" t="s">
        <v>32</v>
      </c>
      <c r="C3" s="98" t="s">
        <v>31</v>
      </c>
      <c r="D3" s="99" t="s">
        <v>32</v>
      </c>
    </row>
    <row r="4" ht="39" customHeight="1" spans="1:4">
      <c r="A4" s="101" t="s">
        <v>33</v>
      </c>
      <c r="B4" s="182">
        <f>B5+B9</f>
        <v>3311869</v>
      </c>
      <c r="C4" s="101" t="s">
        <v>33</v>
      </c>
      <c r="D4" s="182">
        <f>D5+D9</f>
        <v>3311869</v>
      </c>
    </row>
    <row r="5" ht="39" customHeight="1" spans="1:4">
      <c r="A5" s="183" t="s">
        <v>34</v>
      </c>
      <c r="B5" s="182">
        <f>SUM(B6:B8)</f>
        <v>516477</v>
      </c>
      <c r="C5" s="183" t="s">
        <v>35</v>
      </c>
      <c r="D5" s="182">
        <f>SUM(D6:D8)</f>
        <v>1673167</v>
      </c>
    </row>
    <row r="6" ht="39" customHeight="1" spans="1:4">
      <c r="A6" s="184" t="s">
        <v>36</v>
      </c>
      <c r="B6" s="185">
        <v>407799</v>
      </c>
      <c r="C6" s="184" t="s">
        <v>37</v>
      </c>
      <c r="D6" s="185">
        <v>1085951</v>
      </c>
    </row>
    <row r="7" ht="39" customHeight="1" spans="1:7">
      <c r="A7" s="184" t="s">
        <v>38</v>
      </c>
      <c r="B7" s="105" t="s">
        <v>39</v>
      </c>
      <c r="C7" s="184" t="s">
        <v>40</v>
      </c>
      <c r="D7" s="185">
        <v>587208</v>
      </c>
      <c r="F7" s="113"/>
      <c r="G7" s="113"/>
    </row>
    <row r="8" ht="39" customHeight="1" spans="1:4">
      <c r="A8" s="184" t="s">
        <v>41</v>
      </c>
      <c r="B8" s="185">
        <v>108678</v>
      </c>
      <c r="C8" s="184" t="s">
        <v>42</v>
      </c>
      <c r="D8" s="186">
        <v>8</v>
      </c>
    </row>
    <row r="9" ht="39" customHeight="1" spans="1:4">
      <c r="A9" s="183" t="s">
        <v>43</v>
      </c>
      <c r="B9" s="182">
        <f>SUM(B10,B14,B17,B22,B18)</f>
        <v>2795392</v>
      </c>
      <c r="C9" s="187" t="s">
        <v>44</v>
      </c>
      <c r="D9" s="182">
        <f>D10+D14+D17+D18+D22</f>
        <v>1638702</v>
      </c>
    </row>
    <row r="10" ht="39" customHeight="1" spans="1:4">
      <c r="A10" s="188" t="s">
        <v>45</v>
      </c>
      <c r="B10" s="185">
        <f>SUM(B11:B13)</f>
        <v>1028048</v>
      </c>
      <c r="C10" s="189" t="s">
        <v>46</v>
      </c>
      <c r="D10" s="185">
        <f>D11+D12</f>
        <v>89794</v>
      </c>
    </row>
    <row r="11" ht="39" customHeight="1" spans="1:4">
      <c r="A11" s="184" t="s">
        <v>47</v>
      </c>
      <c r="B11" s="185">
        <v>420191</v>
      </c>
      <c r="C11" s="184" t="s">
        <v>48</v>
      </c>
      <c r="D11" s="185">
        <v>69747</v>
      </c>
    </row>
    <row r="12" ht="39" customHeight="1" spans="1:4">
      <c r="A12" s="184" t="s">
        <v>49</v>
      </c>
      <c r="B12" s="185">
        <v>607857</v>
      </c>
      <c r="C12" s="184" t="s">
        <v>50</v>
      </c>
      <c r="D12" s="185">
        <v>20047</v>
      </c>
    </row>
    <row r="13" ht="39" customHeight="1" spans="1:4">
      <c r="A13" s="184" t="s">
        <v>51</v>
      </c>
      <c r="B13" s="105" t="s">
        <v>52</v>
      </c>
      <c r="C13" s="184" t="s">
        <v>53</v>
      </c>
      <c r="D13" s="105" t="s">
        <v>52</v>
      </c>
    </row>
    <row r="14" ht="39" customHeight="1" spans="1:4">
      <c r="A14" s="188" t="s">
        <v>54</v>
      </c>
      <c r="B14" s="185">
        <f>SUM(B15:B16)</f>
        <v>1234000</v>
      </c>
      <c r="C14" s="188" t="s">
        <v>55</v>
      </c>
      <c r="D14" s="185">
        <f>D15+D16</f>
        <v>1008700</v>
      </c>
    </row>
    <row r="15" ht="39" customHeight="1" spans="1:4">
      <c r="A15" s="184" t="s">
        <v>56</v>
      </c>
      <c r="B15" s="185">
        <v>406700</v>
      </c>
      <c r="C15" s="184" t="s">
        <v>57</v>
      </c>
      <c r="D15" s="185">
        <v>381400</v>
      </c>
    </row>
    <row r="16" ht="39" customHeight="1" spans="1:4">
      <c r="A16" s="184" t="s">
        <v>58</v>
      </c>
      <c r="B16" s="185">
        <v>827300</v>
      </c>
      <c r="C16" s="184" t="s">
        <v>59</v>
      </c>
      <c r="D16" s="185">
        <v>627300</v>
      </c>
    </row>
    <row r="17" ht="39" customHeight="1" spans="1:4">
      <c r="A17" s="188" t="s">
        <v>60</v>
      </c>
      <c r="B17" s="185">
        <v>987</v>
      </c>
      <c r="C17" s="188" t="s">
        <v>61</v>
      </c>
      <c r="D17" s="185">
        <v>1799</v>
      </c>
    </row>
    <row r="18" ht="39" customHeight="1" spans="1:4">
      <c r="A18" s="188" t="s">
        <v>62</v>
      </c>
      <c r="B18" s="185">
        <f>B19</f>
        <v>323629</v>
      </c>
      <c r="C18" s="188" t="s">
        <v>63</v>
      </c>
      <c r="D18" s="185">
        <f>D20+D21</f>
        <v>323629</v>
      </c>
    </row>
    <row r="19" ht="39" customHeight="1" spans="1:4">
      <c r="A19" s="184" t="s">
        <v>64</v>
      </c>
      <c r="B19" s="185">
        <v>323629</v>
      </c>
      <c r="C19" s="184" t="s">
        <v>65</v>
      </c>
      <c r="D19" s="105" t="s">
        <v>52</v>
      </c>
    </row>
    <row r="20" ht="39" customHeight="1" spans="1:4">
      <c r="A20" s="184" t="s">
        <v>66</v>
      </c>
      <c r="B20" s="105" t="s">
        <v>52</v>
      </c>
      <c r="C20" s="184" t="s">
        <v>67</v>
      </c>
      <c r="D20" s="185">
        <v>214415</v>
      </c>
    </row>
    <row r="21" ht="39" customHeight="1" spans="1:4">
      <c r="A21" s="184" t="s">
        <v>68</v>
      </c>
      <c r="B21" s="105" t="s">
        <v>52</v>
      </c>
      <c r="C21" s="184" t="s">
        <v>69</v>
      </c>
      <c r="D21" s="185">
        <v>109214</v>
      </c>
    </row>
    <row r="22" ht="39" customHeight="1" spans="1:4">
      <c r="A22" s="188" t="s">
        <v>70</v>
      </c>
      <c r="B22" s="185">
        <f>SUM(B23:B25)</f>
        <v>208728</v>
      </c>
      <c r="C22" s="188" t="s">
        <v>71</v>
      </c>
      <c r="D22" s="185">
        <f>SUM(D23:D25)</f>
        <v>214780</v>
      </c>
    </row>
    <row r="23" ht="39" customHeight="1" spans="1:4">
      <c r="A23" s="184" t="s">
        <v>72</v>
      </c>
      <c r="B23" s="185">
        <v>76325</v>
      </c>
      <c r="C23" s="184" t="s">
        <v>73</v>
      </c>
      <c r="D23" s="185">
        <v>96734</v>
      </c>
    </row>
    <row r="24" ht="39" customHeight="1" spans="1:4">
      <c r="A24" s="184" t="s">
        <v>74</v>
      </c>
      <c r="B24" s="185">
        <v>131859</v>
      </c>
      <c r="C24" s="184" t="s">
        <v>75</v>
      </c>
      <c r="D24" s="185">
        <v>118046</v>
      </c>
    </row>
    <row r="25" ht="39" customHeight="1" spans="1:4">
      <c r="A25" s="184" t="s">
        <v>76</v>
      </c>
      <c r="B25" s="185">
        <v>544</v>
      </c>
      <c r="C25" s="184" t="s">
        <v>77</v>
      </c>
      <c r="D25" s="185" t="s">
        <v>52</v>
      </c>
    </row>
  </sheetData>
  <sheetProtection formatCells="0" insertHyperlinks="0" autoFilter="0"/>
  <mergeCells count="1">
    <mergeCell ref="A1:D1"/>
  </mergeCells>
  <printOptions horizontalCentered="1"/>
  <pageMargins left="0.236220472440945" right="0.236220472440945" top="0.15748031496063" bottom="0.15748031496063" header="0" footer="0"/>
  <pageSetup paperSize="9" scale="81" firstPageNumber="0" fitToHeight="0" orientation="portrait" useFirstPageNumber="1"/>
  <headerFooter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showZeros="0" view="pageBreakPreview" zoomScale="115" zoomScaleNormal="100" zoomScaleSheetLayoutView="115" workbookViewId="0">
      <selection activeCell="K20" sqref="A15:K20"/>
    </sheetView>
  </sheetViews>
  <sheetFormatPr defaultColWidth="9" defaultRowHeight="14.25"/>
  <cols>
    <col min="1" max="1" width="31.625" style="93" customWidth="1"/>
    <col min="2" max="10" width="11.75" style="93" customWidth="1"/>
    <col min="11" max="218" width="9" style="85"/>
    <col min="219" max="219" width="25.5" style="85" customWidth="1"/>
    <col min="220" max="220" width="8.5" style="85" customWidth="1"/>
    <col min="221" max="221" width="9.5" style="85" customWidth="1"/>
    <col min="222" max="222" width="6.75" style="85" customWidth="1"/>
    <col min="223" max="223" width="22.25" style="85" customWidth="1"/>
    <col min="224" max="225" width="9.5" style="85" customWidth="1"/>
    <col min="226" max="226" width="7.375" style="85" customWidth="1"/>
    <col min="227" max="227" width="12.625" style="85" customWidth="1"/>
    <col min="228" max="474" width="9" style="85"/>
    <col min="475" max="475" width="25.5" style="85" customWidth="1"/>
    <col min="476" max="476" width="8.5" style="85" customWidth="1"/>
    <col min="477" max="477" width="9.5" style="85" customWidth="1"/>
    <col min="478" max="478" width="6.75" style="85" customWidth="1"/>
    <col min="479" max="479" width="22.25" style="85" customWidth="1"/>
    <col min="480" max="481" width="9.5" style="85" customWidth="1"/>
    <col min="482" max="482" width="7.375" style="85" customWidth="1"/>
    <col min="483" max="483" width="12.625" style="85" customWidth="1"/>
    <col min="484" max="730" width="9" style="85"/>
    <col min="731" max="731" width="25.5" style="85" customWidth="1"/>
    <col min="732" max="732" width="8.5" style="85" customWidth="1"/>
    <col min="733" max="733" width="9.5" style="85" customWidth="1"/>
    <col min="734" max="734" width="6.75" style="85" customWidth="1"/>
    <col min="735" max="735" width="22.25" style="85" customWidth="1"/>
    <col min="736" max="737" width="9.5" style="85" customWidth="1"/>
    <col min="738" max="738" width="7.375" style="85" customWidth="1"/>
    <col min="739" max="739" width="12.625" style="85" customWidth="1"/>
    <col min="740" max="986" width="9" style="85"/>
    <col min="987" max="987" width="25.5" style="85" customWidth="1"/>
    <col min="988" max="988" width="8.5" style="85" customWidth="1"/>
    <col min="989" max="989" width="9.5" style="85" customWidth="1"/>
    <col min="990" max="990" width="6.75" style="85" customWidth="1"/>
    <col min="991" max="991" width="22.25" style="85" customWidth="1"/>
    <col min="992" max="993" width="9.5" style="85" customWidth="1"/>
    <col min="994" max="994" width="7.375" style="85" customWidth="1"/>
    <col min="995" max="995" width="12.625" style="85" customWidth="1"/>
    <col min="996" max="1242" width="9" style="85"/>
    <col min="1243" max="1243" width="25.5" style="85" customWidth="1"/>
    <col min="1244" max="1244" width="8.5" style="85" customWidth="1"/>
    <col min="1245" max="1245" width="9.5" style="85" customWidth="1"/>
    <col min="1246" max="1246" width="6.75" style="85" customWidth="1"/>
    <col min="1247" max="1247" width="22.25" style="85" customWidth="1"/>
    <col min="1248" max="1249" width="9.5" style="85" customWidth="1"/>
    <col min="1250" max="1250" width="7.375" style="85" customWidth="1"/>
    <col min="1251" max="1251" width="12.625" style="85" customWidth="1"/>
    <col min="1252" max="1498" width="9" style="85"/>
    <col min="1499" max="1499" width="25.5" style="85" customWidth="1"/>
    <col min="1500" max="1500" width="8.5" style="85" customWidth="1"/>
    <col min="1501" max="1501" width="9.5" style="85" customWidth="1"/>
    <col min="1502" max="1502" width="6.75" style="85" customWidth="1"/>
    <col min="1503" max="1503" width="22.25" style="85" customWidth="1"/>
    <col min="1504" max="1505" width="9.5" style="85" customWidth="1"/>
    <col min="1506" max="1506" width="7.375" style="85" customWidth="1"/>
    <col min="1507" max="1507" width="12.625" style="85" customWidth="1"/>
    <col min="1508" max="1754" width="9" style="85"/>
    <col min="1755" max="1755" width="25.5" style="85" customWidth="1"/>
    <col min="1756" max="1756" width="8.5" style="85" customWidth="1"/>
    <col min="1757" max="1757" width="9.5" style="85" customWidth="1"/>
    <col min="1758" max="1758" width="6.75" style="85" customWidth="1"/>
    <col min="1759" max="1759" width="22.25" style="85" customWidth="1"/>
    <col min="1760" max="1761" width="9.5" style="85" customWidth="1"/>
    <col min="1762" max="1762" width="7.375" style="85" customWidth="1"/>
    <col min="1763" max="1763" width="12.625" style="85" customWidth="1"/>
    <col min="1764" max="2010" width="9" style="85"/>
    <col min="2011" max="2011" width="25.5" style="85" customWidth="1"/>
    <col min="2012" max="2012" width="8.5" style="85" customWidth="1"/>
    <col min="2013" max="2013" width="9.5" style="85" customWidth="1"/>
    <col min="2014" max="2014" width="6.75" style="85" customWidth="1"/>
    <col min="2015" max="2015" width="22.25" style="85" customWidth="1"/>
    <col min="2016" max="2017" width="9.5" style="85" customWidth="1"/>
    <col min="2018" max="2018" width="7.375" style="85" customWidth="1"/>
    <col min="2019" max="2019" width="12.625" style="85" customWidth="1"/>
    <col min="2020" max="2266" width="9" style="85"/>
    <col min="2267" max="2267" width="25.5" style="85" customWidth="1"/>
    <col min="2268" max="2268" width="8.5" style="85" customWidth="1"/>
    <col min="2269" max="2269" width="9.5" style="85" customWidth="1"/>
    <col min="2270" max="2270" width="6.75" style="85" customWidth="1"/>
    <col min="2271" max="2271" width="22.25" style="85" customWidth="1"/>
    <col min="2272" max="2273" width="9.5" style="85" customWidth="1"/>
    <col min="2274" max="2274" width="7.375" style="85" customWidth="1"/>
    <col min="2275" max="2275" width="12.625" style="85" customWidth="1"/>
    <col min="2276" max="2522" width="9" style="85"/>
    <col min="2523" max="2523" width="25.5" style="85" customWidth="1"/>
    <col min="2524" max="2524" width="8.5" style="85" customWidth="1"/>
    <col min="2525" max="2525" width="9.5" style="85" customWidth="1"/>
    <col min="2526" max="2526" width="6.75" style="85" customWidth="1"/>
    <col min="2527" max="2527" width="22.25" style="85" customWidth="1"/>
    <col min="2528" max="2529" width="9.5" style="85" customWidth="1"/>
    <col min="2530" max="2530" width="7.375" style="85" customWidth="1"/>
    <col min="2531" max="2531" width="12.625" style="85" customWidth="1"/>
    <col min="2532" max="2778" width="9" style="85"/>
    <col min="2779" max="2779" width="25.5" style="85" customWidth="1"/>
    <col min="2780" max="2780" width="8.5" style="85" customWidth="1"/>
    <col min="2781" max="2781" width="9.5" style="85" customWidth="1"/>
    <col min="2782" max="2782" width="6.75" style="85" customWidth="1"/>
    <col min="2783" max="2783" width="22.25" style="85" customWidth="1"/>
    <col min="2784" max="2785" width="9.5" style="85" customWidth="1"/>
    <col min="2786" max="2786" width="7.375" style="85" customWidth="1"/>
    <col min="2787" max="2787" width="12.625" style="85" customWidth="1"/>
    <col min="2788" max="3034" width="9" style="85"/>
    <col min="3035" max="3035" width="25.5" style="85" customWidth="1"/>
    <col min="3036" max="3036" width="8.5" style="85" customWidth="1"/>
    <col min="3037" max="3037" width="9.5" style="85" customWidth="1"/>
    <col min="3038" max="3038" width="6.75" style="85" customWidth="1"/>
    <col min="3039" max="3039" width="22.25" style="85" customWidth="1"/>
    <col min="3040" max="3041" width="9.5" style="85" customWidth="1"/>
    <col min="3042" max="3042" width="7.375" style="85" customWidth="1"/>
    <col min="3043" max="3043" width="12.625" style="85" customWidth="1"/>
    <col min="3044" max="3290" width="9" style="85"/>
    <col min="3291" max="3291" width="25.5" style="85" customWidth="1"/>
    <col min="3292" max="3292" width="8.5" style="85" customWidth="1"/>
    <col min="3293" max="3293" width="9.5" style="85" customWidth="1"/>
    <col min="3294" max="3294" width="6.75" style="85" customWidth="1"/>
    <col min="3295" max="3295" width="22.25" style="85" customWidth="1"/>
    <col min="3296" max="3297" width="9.5" style="85" customWidth="1"/>
    <col min="3298" max="3298" width="7.375" style="85" customWidth="1"/>
    <col min="3299" max="3299" width="12.625" style="85" customWidth="1"/>
    <col min="3300" max="3546" width="9" style="85"/>
    <col min="3547" max="3547" width="25.5" style="85" customWidth="1"/>
    <col min="3548" max="3548" width="8.5" style="85" customWidth="1"/>
    <col min="3549" max="3549" width="9.5" style="85" customWidth="1"/>
    <col min="3550" max="3550" width="6.75" style="85" customWidth="1"/>
    <col min="3551" max="3551" width="22.25" style="85" customWidth="1"/>
    <col min="3552" max="3553" width="9.5" style="85" customWidth="1"/>
    <col min="3554" max="3554" width="7.375" style="85" customWidth="1"/>
    <col min="3555" max="3555" width="12.625" style="85" customWidth="1"/>
    <col min="3556" max="3802" width="9" style="85"/>
    <col min="3803" max="3803" width="25.5" style="85" customWidth="1"/>
    <col min="3804" max="3804" width="8.5" style="85" customWidth="1"/>
    <col min="3805" max="3805" width="9.5" style="85" customWidth="1"/>
    <col min="3806" max="3806" width="6.75" style="85" customWidth="1"/>
    <col min="3807" max="3807" width="22.25" style="85" customWidth="1"/>
    <col min="3808" max="3809" width="9.5" style="85" customWidth="1"/>
    <col min="3810" max="3810" width="7.375" style="85" customWidth="1"/>
    <col min="3811" max="3811" width="12.625" style="85" customWidth="1"/>
    <col min="3812" max="4058" width="9" style="85"/>
    <col min="4059" max="4059" width="25.5" style="85" customWidth="1"/>
    <col min="4060" max="4060" width="8.5" style="85" customWidth="1"/>
    <col min="4061" max="4061" width="9.5" style="85" customWidth="1"/>
    <col min="4062" max="4062" width="6.75" style="85" customWidth="1"/>
    <col min="4063" max="4063" width="22.25" style="85" customWidth="1"/>
    <col min="4064" max="4065" width="9.5" style="85" customWidth="1"/>
    <col min="4066" max="4066" width="7.375" style="85" customWidth="1"/>
    <col min="4067" max="4067" width="12.625" style="85" customWidth="1"/>
    <col min="4068" max="4314" width="9" style="85"/>
    <col min="4315" max="4315" width="25.5" style="85" customWidth="1"/>
    <col min="4316" max="4316" width="8.5" style="85" customWidth="1"/>
    <col min="4317" max="4317" width="9.5" style="85" customWidth="1"/>
    <col min="4318" max="4318" width="6.75" style="85" customWidth="1"/>
    <col min="4319" max="4319" width="22.25" style="85" customWidth="1"/>
    <col min="4320" max="4321" width="9.5" style="85" customWidth="1"/>
    <col min="4322" max="4322" width="7.375" style="85" customWidth="1"/>
    <col min="4323" max="4323" width="12.625" style="85" customWidth="1"/>
    <col min="4324" max="4570" width="9" style="85"/>
    <col min="4571" max="4571" width="25.5" style="85" customWidth="1"/>
    <col min="4572" max="4572" width="8.5" style="85" customWidth="1"/>
    <col min="4573" max="4573" width="9.5" style="85" customWidth="1"/>
    <col min="4574" max="4574" width="6.75" style="85" customWidth="1"/>
    <col min="4575" max="4575" width="22.25" style="85" customWidth="1"/>
    <col min="4576" max="4577" width="9.5" style="85" customWidth="1"/>
    <col min="4578" max="4578" width="7.375" style="85" customWidth="1"/>
    <col min="4579" max="4579" width="12.625" style="85" customWidth="1"/>
    <col min="4580" max="4826" width="9" style="85"/>
    <col min="4827" max="4827" width="25.5" style="85" customWidth="1"/>
    <col min="4828" max="4828" width="8.5" style="85" customWidth="1"/>
    <col min="4829" max="4829" width="9.5" style="85" customWidth="1"/>
    <col min="4830" max="4830" width="6.75" style="85" customWidth="1"/>
    <col min="4831" max="4831" width="22.25" style="85" customWidth="1"/>
    <col min="4832" max="4833" width="9.5" style="85" customWidth="1"/>
    <col min="4834" max="4834" width="7.375" style="85" customWidth="1"/>
    <col min="4835" max="4835" width="12.625" style="85" customWidth="1"/>
    <col min="4836" max="5082" width="9" style="85"/>
    <col min="5083" max="5083" width="25.5" style="85" customWidth="1"/>
    <col min="5084" max="5084" width="8.5" style="85" customWidth="1"/>
    <col min="5085" max="5085" width="9.5" style="85" customWidth="1"/>
    <col min="5086" max="5086" width="6.75" style="85" customWidth="1"/>
    <col min="5087" max="5087" width="22.25" style="85" customWidth="1"/>
    <col min="5088" max="5089" width="9.5" style="85" customWidth="1"/>
    <col min="5090" max="5090" width="7.375" style="85" customWidth="1"/>
    <col min="5091" max="5091" width="12.625" style="85" customWidth="1"/>
    <col min="5092" max="5338" width="9" style="85"/>
    <col min="5339" max="5339" width="25.5" style="85" customWidth="1"/>
    <col min="5340" max="5340" width="8.5" style="85" customWidth="1"/>
    <col min="5341" max="5341" width="9.5" style="85" customWidth="1"/>
    <col min="5342" max="5342" width="6.75" style="85" customWidth="1"/>
    <col min="5343" max="5343" width="22.25" style="85" customWidth="1"/>
    <col min="5344" max="5345" width="9.5" style="85" customWidth="1"/>
    <col min="5346" max="5346" width="7.375" style="85" customWidth="1"/>
    <col min="5347" max="5347" width="12.625" style="85" customWidth="1"/>
    <col min="5348" max="5594" width="9" style="85"/>
    <col min="5595" max="5595" width="25.5" style="85" customWidth="1"/>
    <col min="5596" max="5596" width="8.5" style="85" customWidth="1"/>
    <col min="5597" max="5597" width="9.5" style="85" customWidth="1"/>
    <col min="5598" max="5598" width="6.75" style="85" customWidth="1"/>
    <col min="5599" max="5599" width="22.25" style="85" customWidth="1"/>
    <col min="5600" max="5601" width="9.5" style="85" customWidth="1"/>
    <col min="5602" max="5602" width="7.375" style="85" customWidth="1"/>
    <col min="5603" max="5603" width="12.625" style="85" customWidth="1"/>
    <col min="5604" max="5850" width="9" style="85"/>
    <col min="5851" max="5851" width="25.5" style="85" customWidth="1"/>
    <col min="5852" max="5852" width="8.5" style="85" customWidth="1"/>
    <col min="5853" max="5853" width="9.5" style="85" customWidth="1"/>
    <col min="5854" max="5854" width="6.75" style="85" customWidth="1"/>
    <col min="5855" max="5855" width="22.25" style="85" customWidth="1"/>
    <col min="5856" max="5857" width="9.5" style="85" customWidth="1"/>
    <col min="5858" max="5858" width="7.375" style="85" customWidth="1"/>
    <col min="5859" max="5859" width="12.625" style="85" customWidth="1"/>
    <col min="5860" max="6106" width="9" style="85"/>
    <col min="6107" max="6107" width="25.5" style="85" customWidth="1"/>
    <col min="6108" max="6108" width="8.5" style="85" customWidth="1"/>
    <col min="6109" max="6109" width="9.5" style="85" customWidth="1"/>
    <col min="6110" max="6110" width="6.75" style="85" customWidth="1"/>
    <col min="6111" max="6111" width="22.25" style="85" customWidth="1"/>
    <col min="6112" max="6113" width="9.5" style="85" customWidth="1"/>
    <col min="6114" max="6114" width="7.375" style="85" customWidth="1"/>
    <col min="6115" max="6115" width="12.625" style="85" customWidth="1"/>
    <col min="6116" max="6362" width="9" style="85"/>
    <col min="6363" max="6363" width="25.5" style="85" customWidth="1"/>
    <col min="6364" max="6364" width="8.5" style="85" customWidth="1"/>
    <col min="6365" max="6365" width="9.5" style="85" customWidth="1"/>
    <col min="6366" max="6366" width="6.75" style="85" customWidth="1"/>
    <col min="6367" max="6367" width="22.25" style="85" customWidth="1"/>
    <col min="6368" max="6369" width="9.5" style="85" customWidth="1"/>
    <col min="6370" max="6370" width="7.375" style="85" customWidth="1"/>
    <col min="6371" max="6371" width="12.625" style="85" customWidth="1"/>
    <col min="6372" max="6618" width="9" style="85"/>
    <col min="6619" max="6619" width="25.5" style="85" customWidth="1"/>
    <col min="6620" max="6620" width="8.5" style="85" customWidth="1"/>
    <col min="6621" max="6621" width="9.5" style="85" customWidth="1"/>
    <col min="6622" max="6622" width="6.75" style="85" customWidth="1"/>
    <col min="6623" max="6623" width="22.25" style="85" customWidth="1"/>
    <col min="6624" max="6625" width="9.5" style="85" customWidth="1"/>
    <col min="6626" max="6626" width="7.375" style="85" customWidth="1"/>
    <col min="6627" max="6627" width="12.625" style="85" customWidth="1"/>
    <col min="6628" max="6874" width="9" style="85"/>
    <col min="6875" max="6875" width="25.5" style="85" customWidth="1"/>
    <col min="6876" max="6876" width="8.5" style="85" customWidth="1"/>
    <col min="6877" max="6877" width="9.5" style="85" customWidth="1"/>
    <col min="6878" max="6878" width="6.75" style="85" customWidth="1"/>
    <col min="6879" max="6879" width="22.25" style="85" customWidth="1"/>
    <col min="6880" max="6881" width="9.5" style="85" customWidth="1"/>
    <col min="6882" max="6882" width="7.375" style="85" customWidth="1"/>
    <col min="6883" max="6883" width="12.625" style="85" customWidth="1"/>
    <col min="6884" max="7130" width="9" style="85"/>
    <col min="7131" max="7131" width="25.5" style="85" customWidth="1"/>
    <col min="7132" max="7132" width="8.5" style="85" customWidth="1"/>
    <col min="7133" max="7133" width="9.5" style="85" customWidth="1"/>
    <col min="7134" max="7134" width="6.75" style="85" customWidth="1"/>
    <col min="7135" max="7135" width="22.25" style="85" customWidth="1"/>
    <col min="7136" max="7137" width="9.5" style="85" customWidth="1"/>
    <col min="7138" max="7138" width="7.375" style="85" customWidth="1"/>
    <col min="7139" max="7139" width="12.625" style="85" customWidth="1"/>
    <col min="7140" max="7386" width="9" style="85"/>
    <col min="7387" max="7387" width="25.5" style="85" customWidth="1"/>
    <col min="7388" max="7388" width="8.5" style="85" customWidth="1"/>
    <col min="7389" max="7389" width="9.5" style="85" customWidth="1"/>
    <col min="7390" max="7390" width="6.75" style="85" customWidth="1"/>
    <col min="7391" max="7391" width="22.25" style="85" customWidth="1"/>
    <col min="7392" max="7393" width="9.5" style="85" customWidth="1"/>
    <col min="7394" max="7394" width="7.375" style="85" customWidth="1"/>
    <col min="7395" max="7395" width="12.625" style="85" customWidth="1"/>
    <col min="7396" max="7642" width="9" style="85"/>
    <col min="7643" max="7643" width="25.5" style="85" customWidth="1"/>
    <col min="7644" max="7644" width="8.5" style="85" customWidth="1"/>
    <col min="7645" max="7645" width="9.5" style="85" customWidth="1"/>
    <col min="7646" max="7646" width="6.75" style="85" customWidth="1"/>
    <col min="7647" max="7647" width="22.25" style="85" customWidth="1"/>
    <col min="7648" max="7649" width="9.5" style="85" customWidth="1"/>
    <col min="7650" max="7650" width="7.375" style="85" customWidth="1"/>
    <col min="7651" max="7651" width="12.625" style="85" customWidth="1"/>
    <col min="7652" max="7898" width="9" style="85"/>
    <col min="7899" max="7899" width="25.5" style="85" customWidth="1"/>
    <col min="7900" max="7900" width="8.5" style="85" customWidth="1"/>
    <col min="7901" max="7901" width="9.5" style="85" customWidth="1"/>
    <col min="7902" max="7902" width="6.75" style="85" customWidth="1"/>
    <col min="7903" max="7903" width="22.25" style="85" customWidth="1"/>
    <col min="7904" max="7905" width="9.5" style="85" customWidth="1"/>
    <col min="7906" max="7906" width="7.375" style="85" customWidth="1"/>
    <col min="7907" max="7907" width="12.625" style="85" customWidth="1"/>
    <col min="7908" max="8154" width="9" style="85"/>
    <col min="8155" max="8155" width="25.5" style="85" customWidth="1"/>
    <col min="8156" max="8156" width="8.5" style="85" customWidth="1"/>
    <col min="8157" max="8157" width="9.5" style="85" customWidth="1"/>
    <col min="8158" max="8158" width="6.75" style="85" customWidth="1"/>
    <col min="8159" max="8159" width="22.25" style="85" customWidth="1"/>
    <col min="8160" max="8161" width="9.5" style="85" customWidth="1"/>
    <col min="8162" max="8162" width="7.375" style="85" customWidth="1"/>
    <col min="8163" max="8163" width="12.625" style="85" customWidth="1"/>
    <col min="8164" max="8410" width="9" style="85"/>
    <col min="8411" max="8411" width="25.5" style="85" customWidth="1"/>
    <col min="8412" max="8412" width="8.5" style="85" customWidth="1"/>
    <col min="8413" max="8413" width="9.5" style="85" customWidth="1"/>
    <col min="8414" max="8414" width="6.75" style="85" customWidth="1"/>
    <col min="8415" max="8415" width="22.25" style="85" customWidth="1"/>
    <col min="8416" max="8417" width="9.5" style="85" customWidth="1"/>
    <col min="8418" max="8418" width="7.375" style="85" customWidth="1"/>
    <col min="8419" max="8419" width="12.625" style="85" customWidth="1"/>
    <col min="8420" max="8666" width="9" style="85"/>
    <col min="8667" max="8667" width="25.5" style="85" customWidth="1"/>
    <col min="8668" max="8668" width="8.5" style="85" customWidth="1"/>
    <col min="8669" max="8669" width="9.5" style="85" customWidth="1"/>
    <col min="8670" max="8670" width="6.75" style="85" customWidth="1"/>
    <col min="8671" max="8671" width="22.25" style="85" customWidth="1"/>
    <col min="8672" max="8673" width="9.5" style="85" customWidth="1"/>
    <col min="8674" max="8674" width="7.375" style="85" customWidth="1"/>
    <col min="8675" max="8675" width="12.625" style="85" customWidth="1"/>
    <col min="8676" max="8922" width="9" style="85"/>
    <col min="8923" max="8923" width="25.5" style="85" customWidth="1"/>
    <col min="8924" max="8924" width="8.5" style="85" customWidth="1"/>
    <col min="8925" max="8925" width="9.5" style="85" customWidth="1"/>
    <col min="8926" max="8926" width="6.75" style="85" customWidth="1"/>
    <col min="8927" max="8927" width="22.25" style="85" customWidth="1"/>
    <col min="8928" max="8929" width="9.5" style="85" customWidth="1"/>
    <col min="8930" max="8930" width="7.375" style="85" customWidth="1"/>
    <col min="8931" max="8931" width="12.625" style="85" customWidth="1"/>
    <col min="8932" max="9178" width="9" style="85"/>
    <col min="9179" max="9179" width="25.5" style="85" customWidth="1"/>
    <col min="9180" max="9180" width="8.5" style="85" customWidth="1"/>
    <col min="9181" max="9181" width="9.5" style="85" customWidth="1"/>
    <col min="9182" max="9182" width="6.75" style="85" customWidth="1"/>
    <col min="9183" max="9183" width="22.25" style="85" customWidth="1"/>
    <col min="9184" max="9185" width="9.5" style="85" customWidth="1"/>
    <col min="9186" max="9186" width="7.375" style="85" customWidth="1"/>
    <col min="9187" max="9187" width="12.625" style="85" customWidth="1"/>
    <col min="9188" max="9434" width="9" style="85"/>
    <col min="9435" max="9435" width="25.5" style="85" customWidth="1"/>
    <col min="9436" max="9436" width="8.5" style="85" customWidth="1"/>
    <col min="9437" max="9437" width="9.5" style="85" customWidth="1"/>
    <col min="9438" max="9438" width="6.75" style="85" customWidth="1"/>
    <col min="9439" max="9439" width="22.25" style="85" customWidth="1"/>
    <col min="9440" max="9441" width="9.5" style="85" customWidth="1"/>
    <col min="9442" max="9442" width="7.375" style="85" customWidth="1"/>
    <col min="9443" max="9443" width="12.625" style="85" customWidth="1"/>
    <col min="9444" max="9690" width="9" style="85"/>
    <col min="9691" max="9691" width="25.5" style="85" customWidth="1"/>
    <col min="9692" max="9692" width="8.5" style="85" customWidth="1"/>
    <col min="9693" max="9693" width="9.5" style="85" customWidth="1"/>
    <col min="9694" max="9694" width="6.75" style="85" customWidth="1"/>
    <col min="9695" max="9695" width="22.25" style="85" customWidth="1"/>
    <col min="9696" max="9697" width="9.5" style="85" customWidth="1"/>
    <col min="9698" max="9698" width="7.375" style="85" customWidth="1"/>
    <col min="9699" max="9699" width="12.625" style="85" customWidth="1"/>
    <col min="9700" max="9946" width="9" style="85"/>
    <col min="9947" max="9947" width="25.5" style="85" customWidth="1"/>
    <col min="9948" max="9948" width="8.5" style="85" customWidth="1"/>
    <col min="9949" max="9949" width="9.5" style="85" customWidth="1"/>
    <col min="9950" max="9950" width="6.75" style="85" customWidth="1"/>
    <col min="9951" max="9951" width="22.25" style="85" customWidth="1"/>
    <col min="9952" max="9953" width="9.5" style="85" customWidth="1"/>
    <col min="9954" max="9954" width="7.375" style="85" customWidth="1"/>
    <col min="9955" max="9955" width="12.625" style="85" customWidth="1"/>
    <col min="9956" max="10202" width="9" style="85"/>
    <col min="10203" max="10203" width="25.5" style="85" customWidth="1"/>
    <col min="10204" max="10204" width="8.5" style="85" customWidth="1"/>
    <col min="10205" max="10205" width="9.5" style="85" customWidth="1"/>
    <col min="10206" max="10206" width="6.75" style="85" customWidth="1"/>
    <col min="10207" max="10207" width="22.25" style="85" customWidth="1"/>
    <col min="10208" max="10209" width="9.5" style="85" customWidth="1"/>
    <col min="10210" max="10210" width="7.375" style="85" customWidth="1"/>
    <col min="10211" max="10211" width="12.625" style="85" customWidth="1"/>
    <col min="10212" max="10458" width="9" style="85"/>
    <col min="10459" max="10459" width="25.5" style="85" customWidth="1"/>
    <col min="10460" max="10460" width="8.5" style="85" customWidth="1"/>
    <col min="10461" max="10461" width="9.5" style="85" customWidth="1"/>
    <col min="10462" max="10462" width="6.75" style="85" customWidth="1"/>
    <col min="10463" max="10463" width="22.25" style="85" customWidth="1"/>
    <col min="10464" max="10465" width="9.5" style="85" customWidth="1"/>
    <col min="10466" max="10466" width="7.375" style="85" customWidth="1"/>
    <col min="10467" max="10467" width="12.625" style="85" customWidth="1"/>
    <col min="10468" max="10714" width="9" style="85"/>
    <col min="10715" max="10715" width="25.5" style="85" customWidth="1"/>
    <col min="10716" max="10716" width="8.5" style="85" customWidth="1"/>
    <col min="10717" max="10717" width="9.5" style="85" customWidth="1"/>
    <col min="10718" max="10718" width="6.75" style="85" customWidth="1"/>
    <col min="10719" max="10719" width="22.25" style="85" customWidth="1"/>
    <col min="10720" max="10721" width="9.5" style="85" customWidth="1"/>
    <col min="10722" max="10722" width="7.375" style="85" customWidth="1"/>
    <col min="10723" max="10723" width="12.625" style="85" customWidth="1"/>
    <col min="10724" max="10970" width="9" style="85"/>
    <col min="10971" max="10971" width="25.5" style="85" customWidth="1"/>
    <col min="10972" max="10972" width="8.5" style="85" customWidth="1"/>
    <col min="10973" max="10973" width="9.5" style="85" customWidth="1"/>
    <col min="10974" max="10974" width="6.75" style="85" customWidth="1"/>
    <col min="10975" max="10975" width="22.25" style="85" customWidth="1"/>
    <col min="10976" max="10977" width="9.5" style="85" customWidth="1"/>
    <col min="10978" max="10978" width="7.375" style="85" customWidth="1"/>
    <col min="10979" max="10979" width="12.625" style="85" customWidth="1"/>
    <col min="10980" max="11226" width="9" style="85"/>
    <col min="11227" max="11227" width="25.5" style="85" customWidth="1"/>
    <col min="11228" max="11228" width="8.5" style="85" customWidth="1"/>
    <col min="11229" max="11229" width="9.5" style="85" customWidth="1"/>
    <col min="11230" max="11230" width="6.75" style="85" customWidth="1"/>
    <col min="11231" max="11231" width="22.25" style="85" customWidth="1"/>
    <col min="11232" max="11233" width="9.5" style="85" customWidth="1"/>
    <col min="11234" max="11234" width="7.375" style="85" customWidth="1"/>
    <col min="11235" max="11235" width="12.625" style="85" customWidth="1"/>
    <col min="11236" max="11482" width="9" style="85"/>
    <col min="11483" max="11483" width="25.5" style="85" customWidth="1"/>
    <col min="11484" max="11484" width="8.5" style="85" customWidth="1"/>
    <col min="11485" max="11485" width="9.5" style="85" customWidth="1"/>
    <col min="11486" max="11486" width="6.75" style="85" customWidth="1"/>
    <col min="11487" max="11487" width="22.25" style="85" customWidth="1"/>
    <col min="11488" max="11489" width="9.5" style="85" customWidth="1"/>
    <col min="11490" max="11490" width="7.375" style="85" customWidth="1"/>
    <col min="11491" max="11491" width="12.625" style="85" customWidth="1"/>
    <col min="11492" max="11738" width="9" style="85"/>
    <col min="11739" max="11739" width="25.5" style="85" customWidth="1"/>
    <col min="11740" max="11740" width="8.5" style="85" customWidth="1"/>
    <col min="11741" max="11741" width="9.5" style="85" customWidth="1"/>
    <col min="11742" max="11742" width="6.75" style="85" customWidth="1"/>
    <col min="11743" max="11743" width="22.25" style="85" customWidth="1"/>
    <col min="11744" max="11745" width="9.5" style="85" customWidth="1"/>
    <col min="11746" max="11746" width="7.375" style="85" customWidth="1"/>
    <col min="11747" max="11747" width="12.625" style="85" customWidth="1"/>
    <col min="11748" max="11994" width="9" style="85"/>
    <col min="11995" max="11995" width="25.5" style="85" customWidth="1"/>
    <col min="11996" max="11996" width="8.5" style="85" customWidth="1"/>
    <col min="11997" max="11997" width="9.5" style="85" customWidth="1"/>
    <col min="11998" max="11998" width="6.75" style="85" customWidth="1"/>
    <col min="11999" max="11999" width="22.25" style="85" customWidth="1"/>
    <col min="12000" max="12001" width="9.5" style="85" customWidth="1"/>
    <col min="12002" max="12002" width="7.375" style="85" customWidth="1"/>
    <col min="12003" max="12003" width="12.625" style="85" customWidth="1"/>
    <col min="12004" max="12250" width="9" style="85"/>
    <col min="12251" max="12251" width="25.5" style="85" customWidth="1"/>
    <col min="12252" max="12252" width="8.5" style="85" customWidth="1"/>
    <col min="12253" max="12253" width="9.5" style="85" customWidth="1"/>
    <col min="12254" max="12254" width="6.75" style="85" customWidth="1"/>
    <col min="12255" max="12255" width="22.25" style="85" customWidth="1"/>
    <col min="12256" max="12257" width="9.5" style="85" customWidth="1"/>
    <col min="12258" max="12258" width="7.375" style="85" customWidth="1"/>
    <col min="12259" max="12259" width="12.625" style="85" customWidth="1"/>
    <col min="12260" max="12506" width="9" style="85"/>
    <col min="12507" max="12507" width="25.5" style="85" customWidth="1"/>
    <col min="12508" max="12508" width="8.5" style="85" customWidth="1"/>
    <col min="12509" max="12509" width="9.5" style="85" customWidth="1"/>
    <col min="12510" max="12510" width="6.75" style="85" customWidth="1"/>
    <col min="12511" max="12511" width="22.25" style="85" customWidth="1"/>
    <col min="12512" max="12513" width="9.5" style="85" customWidth="1"/>
    <col min="12514" max="12514" width="7.375" style="85" customWidth="1"/>
    <col min="12515" max="12515" width="12.625" style="85" customWidth="1"/>
    <col min="12516" max="12762" width="9" style="85"/>
    <col min="12763" max="12763" width="25.5" style="85" customWidth="1"/>
    <col min="12764" max="12764" width="8.5" style="85" customWidth="1"/>
    <col min="12765" max="12765" width="9.5" style="85" customWidth="1"/>
    <col min="12766" max="12766" width="6.75" style="85" customWidth="1"/>
    <col min="12767" max="12767" width="22.25" style="85" customWidth="1"/>
    <col min="12768" max="12769" width="9.5" style="85" customWidth="1"/>
    <col min="12770" max="12770" width="7.375" style="85" customWidth="1"/>
    <col min="12771" max="12771" width="12.625" style="85" customWidth="1"/>
    <col min="12772" max="13018" width="9" style="85"/>
    <col min="13019" max="13019" width="25.5" style="85" customWidth="1"/>
    <col min="13020" max="13020" width="8.5" style="85" customWidth="1"/>
    <col min="13021" max="13021" width="9.5" style="85" customWidth="1"/>
    <col min="13022" max="13022" width="6.75" style="85" customWidth="1"/>
    <col min="13023" max="13023" width="22.25" style="85" customWidth="1"/>
    <col min="13024" max="13025" width="9.5" style="85" customWidth="1"/>
    <col min="13026" max="13026" width="7.375" style="85" customWidth="1"/>
    <col min="13027" max="13027" width="12.625" style="85" customWidth="1"/>
    <col min="13028" max="13274" width="9" style="85"/>
    <col min="13275" max="13275" width="25.5" style="85" customWidth="1"/>
    <col min="13276" max="13276" width="8.5" style="85" customWidth="1"/>
    <col min="13277" max="13277" width="9.5" style="85" customWidth="1"/>
    <col min="13278" max="13278" width="6.75" style="85" customWidth="1"/>
    <col min="13279" max="13279" width="22.25" style="85" customWidth="1"/>
    <col min="13280" max="13281" width="9.5" style="85" customWidth="1"/>
    <col min="13282" max="13282" width="7.375" style="85" customWidth="1"/>
    <col min="13283" max="13283" width="12.625" style="85" customWidth="1"/>
    <col min="13284" max="13530" width="9" style="85"/>
    <col min="13531" max="13531" width="25.5" style="85" customWidth="1"/>
    <col min="13532" max="13532" width="8.5" style="85" customWidth="1"/>
    <col min="13533" max="13533" width="9.5" style="85" customWidth="1"/>
    <col min="13534" max="13534" width="6.75" style="85" customWidth="1"/>
    <col min="13535" max="13535" width="22.25" style="85" customWidth="1"/>
    <col min="13536" max="13537" width="9.5" style="85" customWidth="1"/>
    <col min="13538" max="13538" width="7.375" style="85" customWidth="1"/>
    <col min="13539" max="13539" width="12.625" style="85" customWidth="1"/>
    <col min="13540" max="13786" width="9" style="85"/>
    <col min="13787" max="13787" width="25.5" style="85" customWidth="1"/>
    <col min="13788" max="13788" width="8.5" style="85" customWidth="1"/>
    <col min="13789" max="13789" width="9.5" style="85" customWidth="1"/>
    <col min="13790" max="13790" width="6.75" style="85" customWidth="1"/>
    <col min="13791" max="13791" width="22.25" style="85" customWidth="1"/>
    <col min="13792" max="13793" width="9.5" style="85" customWidth="1"/>
    <col min="13794" max="13794" width="7.375" style="85" customWidth="1"/>
    <col min="13795" max="13795" width="12.625" style="85" customWidth="1"/>
    <col min="13796" max="14042" width="9" style="85"/>
    <col min="14043" max="14043" width="25.5" style="85" customWidth="1"/>
    <col min="14044" max="14044" width="8.5" style="85" customWidth="1"/>
    <col min="14045" max="14045" width="9.5" style="85" customWidth="1"/>
    <col min="14046" max="14046" width="6.75" style="85" customWidth="1"/>
    <col min="14047" max="14047" width="22.25" style="85" customWidth="1"/>
    <col min="14048" max="14049" width="9.5" style="85" customWidth="1"/>
    <col min="14050" max="14050" width="7.375" style="85" customWidth="1"/>
    <col min="14051" max="14051" width="12.625" style="85" customWidth="1"/>
    <col min="14052" max="14298" width="9" style="85"/>
    <col min="14299" max="14299" width="25.5" style="85" customWidth="1"/>
    <col min="14300" max="14300" width="8.5" style="85" customWidth="1"/>
    <col min="14301" max="14301" width="9.5" style="85" customWidth="1"/>
    <col min="14302" max="14302" width="6.75" style="85" customWidth="1"/>
    <col min="14303" max="14303" width="22.25" style="85" customWidth="1"/>
    <col min="14304" max="14305" width="9.5" style="85" customWidth="1"/>
    <col min="14306" max="14306" width="7.375" style="85" customWidth="1"/>
    <col min="14307" max="14307" width="12.625" style="85" customWidth="1"/>
    <col min="14308" max="14554" width="9" style="85"/>
    <col min="14555" max="14555" width="25.5" style="85" customWidth="1"/>
    <col min="14556" max="14556" width="8.5" style="85" customWidth="1"/>
    <col min="14557" max="14557" width="9.5" style="85" customWidth="1"/>
    <col min="14558" max="14558" width="6.75" style="85" customWidth="1"/>
    <col min="14559" max="14559" width="22.25" style="85" customWidth="1"/>
    <col min="14560" max="14561" width="9.5" style="85" customWidth="1"/>
    <col min="14562" max="14562" width="7.375" style="85" customWidth="1"/>
    <col min="14563" max="14563" width="12.625" style="85" customWidth="1"/>
    <col min="14564" max="14810" width="9" style="85"/>
    <col min="14811" max="14811" width="25.5" style="85" customWidth="1"/>
    <col min="14812" max="14812" width="8.5" style="85" customWidth="1"/>
    <col min="14813" max="14813" width="9.5" style="85" customWidth="1"/>
    <col min="14814" max="14814" width="6.75" style="85" customWidth="1"/>
    <col min="14815" max="14815" width="22.25" style="85" customWidth="1"/>
    <col min="14816" max="14817" width="9.5" style="85" customWidth="1"/>
    <col min="14818" max="14818" width="7.375" style="85" customWidth="1"/>
    <col min="14819" max="14819" width="12.625" style="85" customWidth="1"/>
    <col min="14820" max="15066" width="9" style="85"/>
    <col min="15067" max="15067" width="25.5" style="85" customWidth="1"/>
    <col min="15068" max="15068" width="8.5" style="85" customWidth="1"/>
    <col min="15069" max="15069" width="9.5" style="85" customWidth="1"/>
    <col min="15070" max="15070" width="6.75" style="85" customWidth="1"/>
    <col min="15071" max="15071" width="22.25" style="85" customWidth="1"/>
    <col min="15072" max="15073" width="9.5" style="85" customWidth="1"/>
    <col min="15074" max="15074" width="7.375" style="85" customWidth="1"/>
    <col min="15075" max="15075" width="12.625" style="85" customWidth="1"/>
    <col min="15076" max="15322" width="9" style="85"/>
    <col min="15323" max="15323" width="25.5" style="85" customWidth="1"/>
    <col min="15324" max="15324" width="8.5" style="85" customWidth="1"/>
    <col min="15325" max="15325" width="9.5" style="85" customWidth="1"/>
    <col min="15326" max="15326" width="6.75" style="85" customWidth="1"/>
    <col min="15327" max="15327" width="22.25" style="85" customWidth="1"/>
    <col min="15328" max="15329" width="9.5" style="85" customWidth="1"/>
    <col min="15330" max="15330" width="7.375" style="85" customWidth="1"/>
    <col min="15331" max="15331" width="12.625" style="85" customWidth="1"/>
    <col min="15332" max="15578" width="9" style="85"/>
    <col min="15579" max="15579" width="25.5" style="85" customWidth="1"/>
    <col min="15580" max="15580" width="8.5" style="85" customWidth="1"/>
    <col min="15581" max="15581" width="9.5" style="85" customWidth="1"/>
    <col min="15582" max="15582" width="6.75" style="85" customWidth="1"/>
    <col min="15583" max="15583" width="22.25" style="85" customWidth="1"/>
    <col min="15584" max="15585" width="9.5" style="85" customWidth="1"/>
    <col min="15586" max="15586" width="7.375" style="85" customWidth="1"/>
    <col min="15587" max="15587" width="12.625" style="85" customWidth="1"/>
    <col min="15588" max="15834" width="9" style="85"/>
    <col min="15835" max="15835" width="25.5" style="85" customWidth="1"/>
    <col min="15836" max="15836" width="8.5" style="85" customWidth="1"/>
    <col min="15837" max="15837" width="9.5" style="85" customWidth="1"/>
    <col min="15838" max="15838" width="6.75" style="85" customWidth="1"/>
    <col min="15839" max="15839" width="22.25" style="85" customWidth="1"/>
    <col min="15840" max="15841" width="9.5" style="85" customWidth="1"/>
    <col min="15842" max="15842" width="7.375" style="85" customWidth="1"/>
    <col min="15843" max="15843" width="12.625" style="85" customWidth="1"/>
    <col min="15844" max="16090" width="9" style="85"/>
    <col min="16091" max="16091" width="25.5" style="85" customWidth="1"/>
    <col min="16092" max="16092" width="8.5" style="85" customWidth="1"/>
    <col min="16093" max="16093" width="9.5" style="85" customWidth="1"/>
    <col min="16094" max="16094" width="6.75" style="85" customWidth="1"/>
    <col min="16095" max="16095" width="22.25" style="85" customWidth="1"/>
    <col min="16096" max="16097" width="9.5" style="85" customWidth="1"/>
    <col min="16098" max="16098" width="7.375" style="85" customWidth="1"/>
    <col min="16099" max="16099" width="12.625" style="85" customWidth="1"/>
    <col min="16100" max="16384" width="9" style="85"/>
  </cols>
  <sheetData>
    <row r="1" ht="30" customHeight="1" spans="1:10">
      <c r="A1" s="86" t="s">
        <v>825</v>
      </c>
      <c r="B1" s="86"/>
      <c r="C1" s="86"/>
      <c r="D1" s="86"/>
      <c r="E1" s="86"/>
      <c r="F1" s="86"/>
      <c r="G1" s="86"/>
      <c r="H1" s="86"/>
      <c r="I1" s="86"/>
      <c r="J1" s="86"/>
    </row>
    <row r="2" ht="30" customHeight="1" spans="1:10">
      <c r="A2" s="87" t="s">
        <v>583</v>
      </c>
      <c r="B2" s="87"/>
      <c r="C2" s="87"/>
      <c r="D2" s="87"/>
      <c r="E2" s="87"/>
      <c r="F2" s="87"/>
      <c r="G2" s="87"/>
      <c r="H2" s="87"/>
      <c r="I2" s="87"/>
      <c r="J2" s="87"/>
    </row>
    <row r="3" ht="30" customHeight="1" spans="1:10">
      <c r="A3" s="88" t="s">
        <v>655</v>
      </c>
      <c r="B3" s="88" t="s">
        <v>826</v>
      </c>
      <c r="C3" s="88" t="s">
        <v>827</v>
      </c>
      <c r="D3" s="88"/>
      <c r="E3" s="88"/>
      <c r="F3" s="88"/>
      <c r="G3" s="88"/>
      <c r="H3" s="88" t="s">
        <v>828</v>
      </c>
      <c r="I3" s="88"/>
      <c r="J3" s="88"/>
    </row>
    <row r="4" ht="30" customHeight="1" spans="1:10">
      <c r="A4" s="88"/>
      <c r="B4" s="88"/>
      <c r="C4" s="88" t="s">
        <v>829</v>
      </c>
      <c r="D4" s="88" t="s">
        <v>830</v>
      </c>
      <c r="E4" s="88" t="s">
        <v>831</v>
      </c>
      <c r="F4" s="88" t="s">
        <v>832</v>
      </c>
      <c r="G4" s="88" t="s">
        <v>833</v>
      </c>
      <c r="H4" s="88" t="s">
        <v>829</v>
      </c>
      <c r="I4" s="88" t="s">
        <v>834</v>
      </c>
      <c r="J4" s="88" t="s">
        <v>835</v>
      </c>
    </row>
    <row r="5" ht="32.25" customHeight="1" spans="1:10">
      <c r="A5" s="92" t="s">
        <v>836</v>
      </c>
      <c r="B5" s="91">
        <f>SUM(C5,H5)</f>
        <v>2748200</v>
      </c>
      <c r="C5" s="91">
        <f t="shared" ref="C5:C10" si="0">SUM(D5:G5)</f>
        <v>1098200</v>
      </c>
      <c r="D5" s="91">
        <v>1098200</v>
      </c>
      <c r="E5" s="91">
        <v>0</v>
      </c>
      <c r="F5" s="91">
        <v>0</v>
      </c>
      <c r="G5" s="91">
        <v>0</v>
      </c>
      <c r="H5" s="91">
        <f>SUM(I5:J5)</f>
        <v>1650000</v>
      </c>
      <c r="I5" s="91">
        <v>1650000</v>
      </c>
      <c r="J5" s="91">
        <v>0</v>
      </c>
    </row>
    <row r="6" ht="32.25" customHeight="1" spans="1:10">
      <c r="A6" s="92" t="s">
        <v>837</v>
      </c>
      <c r="B6" s="91">
        <f t="shared" ref="B6:B10" si="1">C6+H6</f>
        <v>2332500</v>
      </c>
      <c r="C6" s="91">
        <v>361700</v>
      </c>
      <c r="D6" s="94"/>
      <c r="E6" s="94"/>
      <c r="F6" s="94"/>
      <c r="G6" s="94"/>
      <c r="H6" s="91">
        <v>1970800</v>
      </c>
      <c r="I6" s="94"/>
      <c r="J6" s="94"/>
    </row>
    <row r="7" ht="32.25" customHeight="1" spans="1:10">
      <c r="A7" s="92" t="s">
        <v>838</v>
      </c>
      <c r="B7" s="91">
        <f t="shared" si="1"/>
        <v>1234000</v>
      </c>
      <c r="C7" s="91">
        <f>SUM(D7:F7)</f>
        <v>406700</v>
      </c>
      <c r="D7" s="91">
        <v>406700</v>
      </c>
      <c r="E7" s="91">
        <v>0</v>
      </c>
      <c r="F7" s="91">
        <v>0</v>
      </c>
      <c r="G7" s="94"/>
      <c r="H7" s="91">
        <f>I7</f>
        <v>827300</v>
      </c>
      <c r="I7" s="91">
        <v>827300</v>
      </c>
      <c r="J7" s="94"/>
    </row>
    <row r="8" ht="32.25" customHeight="1" spans="1:10">
      <c r="A8" s="92" t="s">
        <v>839</v>
      </c>
      <c r="B8" s="91">
        <f t="shared" si="1"/>
        <v>1008700</v>
      </c>
      <c r="C8" s="91">
        <f t="shared" si="0"/>
        <v>381400</v>
      </c>
      <c r="D8" s="91">
        <v>19700</v>
      </c>
      <c r="E8" s="91">
        <v>0</v>
      </c>
      <c r="F8" s="91">
        <v>0</v>
      </c>
      <c r="G8" s="91">
        <v>361700</v>
      </c>
      <c r="H8" s="91">
        <f>J8+I8</f>
        <v>627300</v>
      </c>
      <c r="I8" s="91">
        <v>180000</v>
      </c>
      <c r="J8" s="91">
        <v>447300</v>
      </c>
    </row>
    <row r="9" ht="32.25" customHeight="1" spans="1:10">
      <c r="A9" s="92" t="s">
        <v>840</v>
      </c>
      <c r="B9" s="91">
        <f t="shared" si="1"/>
        <v>641000</v>
      </c>
      <c r="C9" s="91">
        <f t="shared" si="0"/>
        <v>761800</v>
      </c>
      <c r="D9" s="91">
        <v>1123500</v>
      </c>
      <c r="E9" s="91">
        <v>0</v>
      </c>
      <c r="F9" s="91">
        <v>0</v>
      </c>
      <c r="G9" s="91">
        <v>-361700</v>
      </c>
      <c r="H9" s="91">
        <f>I9+J9</f>
        <v>-120800</v>
      </c>
      <c r="I9" s="91">
        <v>326500</v>
      </c>
      <c r="J9" s="91">
        <v>-447300</v>
      </c>
    </row>
    <row r="10" ht="32.25" customHeight="1" spans="1:10">
      <c r="A10" s="92" t="s">
        <v>841</v>
      </c>
      <c r="B10" s="91">
        <f t="shared" si="1"/>
        <v>2332500</v>
      </c>
      <c r="C10" s="91">
        <f t="shared" si="0"/>
        <v>361700</v>
      </c>
      <c r="D10" s="91">
        <f t="shared" ref="D10:F10" si="2">D5+D7-D8-D9</f>
        <v>361700</v>
      </c>
      <c r="E10" s="91">
        <f t="shared" si="2"/>
        <v>0</v>
      </c>
      <c r="F10" s="91">
        <f t="shared" si="2"/>
        <v>0</v>
      </c>
      <c r="G10" s="91">
        <f>G5-G8-G9</f>
        <v>0</v>
      </c>
      <c r="H10" s="91">
        <f>SUM(I10:J10)</f>
        <v>1970800</v>
      </c>
      <c r="I10" s="91">
        <f>I7+I5-I8-I9</f>
        <v>1970800</v>
      </c>
      <c r="J10" s="91">
        <f>J5-J8-J9</f>
        <v>0</v>
      </c>
    </row>
    <row r="11" ht="20.25" customHeight="1"/>
    <row r="12" ht="20.25" customHeight="1"/>
    <row r="13" ht="20.25" customHeight="1"/>
    <row r="14" ht="20.25" customHeight="1"/>
    <row r="15" ht="20.25" customHeight="1"/>
  </sheetData>
  <sheetProtection formatCells="0" insertHyperlinks="0" autoFilter="0"/>
  <mergeCells count="6">
    <mergeCell ref="A1:J1"/>
    <mergeCell ref="A2:J2"/>
    <mergeCell ref="C3:G3"/>
    <mergeCell ref="H3:J3"/>
    <mergeCell ref="A3:A4"/>
    <mergeCell ref="B3:B4"/>
  </mergeCells>
  <printOptions horizontalCentered="1"/>
  <pageMargins left="0.236220472440945" right="0.236220472440945" top="0.15748031496063" bottom="0.15748031496063" header="0" footer="0"/>
  <pageSetup paperSize="9" scale="73" firstPageNumber="0" fitToHeight="0" orientation="portrait" useFirstPageNumber="1"/>
  <headerFooter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Zeros="0" view="pageBreakPreview" zoomScale="115" zoomScaleNormal="100" zoomScaleSheetLayoutView="115" workbookViewId="0">
      <selection activeCell="D14" sqref="A12:D14"/>
    </sheetView>
  </sheetViews>
  <sheetFormatPr defaultColWidth="9" defaultRowHeight="14.25" outlineLevelCol="5"/>
  <cols>
    <col min="1" max="1" width="41.625" style="83" customWidth="1"/>
    <col min="2" max="6" width="18.375" style="83" customWidth="1"/>
    <col min="7" max="7" width="12.125" style="84" customWidth="1"/>
    <col min="8" max="214" width="9" style="85"/>
    <col min="215" max="215" width="25.5" style="85" customWidth="1"/>
    <col min="216" max="216" width="8.5" style="85" customWidth="1"/>
    <col min="217" max="217" width="9.5" style="85" customWidth="1"/>
    <col min="218" max="218" width="6.75" style="85" customWidth="1"/>
    <col min="219" max="219" width="22.25" style="85" customWidth="1"/>
    <col min="220" max="221" width="9.5" style="85" customWidth="1"/>
    <col min="222" max="222" width="7.375" style="85" customWidth="1"/>
    <col min="223" max="223" width="12.625" style="85" customWidth="1"/>
    <col min="224" max="470" width="9" style="85"/>
    <col min="471" max="471" width="25.5" style="85" customWidth="1"/>
    <col min="472" max="472" width="8.5" style="85" customWidth="1"/>
    <col min="473" max="473" width="9.5" style="85" customWidth="1"/>
    <col min="474" max="474" width="6.75" style="85" customWidth="1"/>
    <col min="475" max="475" width="22.25" style="85" customWidth="1"/>
    <col min="476" max="477" width="9.5" style="85" customWidth="1"/>
    <col min="478" max="478" width="7.375" style="85" customWidth="1"/>
    <col min="479" max="479" width="12.625" style="85" customWidth="1"/>
    <col min="480" max="726" width="9" style="85"/>
    <col min="727" max="727" width="25.5" style="85" customWidth="1"/>
    <col min="728" max="728" width="8.5" style="85" customWidth="1"/>
    <col min="729" max="729" width="9.5" style="85" customWidth="1"/>
    <col min="730" max="730" width="6.75" style="85" customWidth="1"/>
    <col min="731" max="731" width="22.25" style="85" customWidth="1"/>
    <col min="732" max="733" width="9.5" style="85" customWidth="1"/>
    <col min="734" max="734" width="7.375" style="85" customWidth="1"/>
    <col min="735" max="735" width="12.625" style="85" customWidth="1"/>
    <col min="736" max="982" width="9" style="85"/>
    <col min="983" max="983" width="25.5" style="85" customWidth="1"/>
    <col min="984" max="984" width="8.5" style="85" customWidth="1"/>
    <col min="985" max="985" width="9.5" style="85" customWidth="1"/>
    <col min="986" max="986" width="6.75" style="85" customWidth="1"/>
    <col min="987" max="987" width="22.25" style="85" customWidth="1"/>
    <col min="988" max="989" width="9.5" style="85" customWidth="1"/>
    <col min="990" max="990" width="7.375" style="85" customWidth="1"/>
    <col min="991" max="991" width="12.625" style="85" customWidth="1"/>
    <col min="992" max="1238" width="9" style="85"/>
    <col min="1239" max="1239" width="25.5" style="85" customWidth="1"/>
    <col min="1240" max="1240" width="8.5" style="85" customWidth="1"/>
    <col min="1241" max="1241" width="9.5" style="85" customWidth="1"/>
    <col min="1242" max="1242" width="6.75" style="85" customWidth="1"/>
    <col min="1243" max="1243" width="22.25" style="85" customWidth="1"/>
    <col min="1244" max="1245" width="9.5" style="85" customWidth="1"/>
    <col min="1246" max="1246" width="7.375" style="85" customWidth="1"/>
    <col min="1247" max="1247" width="12.625" style="85" customWidth="1"/>
    <col min="1248" max="1494" width="9" style="85"/>
    <col min="1495" max="1495" width="25.5" style="85" customWidth="1"/>
    <col min="1496" max="1496" width="8.5" style="85" customWidth="1"/>
    <col min="1497" max="1497" width="9.5" style="85" customWidth="1"/>
    <col min="1498" max="1498" width="6.75" style="85" customWidth="1"/>
    <col min="1499" max="1499" width="22.25" style="85" customWidth="1"/>
    <col min="1500" max="1501" width="9.5" style="85" customWidth="1"/>
    <col min="1502" max="1502" width="7.375" style="85" customWidth="1"/>
    <col min="1503" max="1503" width="12.625" style="85" customWidth="1"/>
    <col min="1504" max="1750" width="9" style="85"/>
    <col min="1751" max="1751" width="25.5" style="85" customWidth="1"/>
    <col min="1752" max="1752" width="8.5" style="85" customWidth="1"/>
    <col min="1753" max="1753" width="9.5" style="85" customWidth="1"/>
    <col min="1754" max="1754" width="6.75" style="85" customWidth="1"/>
    <col min="1755" max="1755" width="22.25" style="85" customWidth="1"/>
    <col min="1756" max="1757" width="9.5" style="85" customWidth="1"/>
    <col min="1758" max="1758" width="7.375" style="85" customWidth="1"/>
    <col min="1759" max="1759" width="12.625" style="85" customWidth="1"/>
    <col min="1760" max="2006" width="9" style="85"/>
    <col min="2007" max="2007" width="25.5" style="85" customWidth="1"/>
    <col min="2008" max="2008" width="8.5" style="85" customWidth="1"/>
    <col min="2009" max="2009" width="9.5" style="85" customWidth="1"/>
    <col min="2010" max="2010" width="6.75" style="85" customWidth="1"/>
    <col min="2011" max="2011" width="22.25" style="85" customWidth="1"/>
    <col min="2012" max="2013" width="9.5" style="85" customWidth="1"/>
    <col min="2014" max="2014" width="7.375" style="85" customWidth="1"/>
    <col min="2015" max="2015" width="12.625" style="85" customWidth="1"/>
    <col min="2016" max="2262" width="9" style="85"/>
    <col min="2263" max="2263" width="25.5" style="85" customWidth="1"/>
    <col min="2264" max="2264" width="8.5" style="85" customWidth="1"/>
    <col min="2265" max="2265" width="9.5" style="85" customWidth="1"/>
    <col min="2266" max="2266" width="6.75" style="85" customWidth="1"/>
    <col min="2267" max="2267" width="22.25" style="85" customWidth="1"/>
    <col min="2268" max="2269" width="9.5" style="85" customWidth="1"/>
    <col min="2270" max="2270" width="7.375" style="85" customWidth="1"/>
    <col min="2271" max="2271" width="12.625" style="85" customWidth="1"/>
    <col min="2272" max="2518" width="9" style="85"/>
    <col min="2519" max="2519" width="25.5" style="85" customWidth="1"/>
    <col min="2520" max="2520" width="8.5" style="85" customWidth="1"/>
    <col min="2521" max="2521" width="9.5" style="85" customWidth="1"/>
    <col min="2522" max="2522" width="6.75" style="85" customWidth="1"/>
    <col min="2523" max="2523" width="22.25" style="85" customWidth="1"/>
    <col min="2524" max="2525" width="9.5" style="85" customWidth="1"/>
    <col min="2526" max="2526" width="7.375" style="85" customWidth="1"/>
    <col min="2527" max="2527" width="12.625" style="85" customWidth="1"/>
    <col min="2528" max="2774" width="9" style="85"/>
    <col min="2775" max="2775" width="25.5" style="85" customWidth="1"/>
    <col min="2776" max="2776" width="8.5" style="85" customWidth="1"/>
    <col min="2777" max="2777" width="9.5" style="85" customWidth="1"/>
    <col min="2778" max="2778" width="6.75" style="85" customWidth="1"/>
    <col min="2779" max="2779" width="22.25" style="85" customWidth="1"/>
    <col min="2780" max="2781" width="9.5" style="85" customWidth="1"/>
    <col min="2782" max="2782" width="7.375" style="85" customWidth="1"/>
    <col min="2783" max="2783" width="12.625" style="85" customWidth="1"/>
    <col min="2784" max="3030" width="9" style="85"/>
    <col min="3031" max="3031" width="25.5" style="85" customWidth="1"/>
    <col min="3032" max="3032" width="8.5" style="85" customWidth="1"/>
    <col min="3033" max="3033" width="9.5" style="85" customWidth="1"/>
    <col min="3034" max="3034" width="6.75" style="85" customWidth="1"/>
    <col min="3035" max="3035" width="22.25" style="85" customWidth="1"/>
    <col min="3036" max="3037" width="9.5" style="85" customWidth="1"/>
    <col min="3038" max="3038" width="7.375" style="85" customWidth="1"/>
    <col min="3039" max="3039" width="12.625" style="85" customWidth="1"/>
    <col min="3040" max="3286" width="9" style="85"/>
    <col min="3287" max="3287" width="25.5" style="85" customWidth="1"/>
    <col min="3288" max="3288" width="8.5" style="85" customWidth="1"/>
    <col min="3289" max="3289" width="9.5" style="85" customWidth="1"/>
    <col min="3290" max="3290" width="6.75" style="85" customWidth="1"/>
    <col min="3291" max="3291" width="22.25" style="85" customWidth="1"/>
    <col min="3292" max="3293" width="9.5" style="85" customWidth="1"/>
    <col min="3294" max="3294" width="7.375" style="85" customWidth="1"/>
    <col min="3295" max="3295" width="12.625" style="85" customWidth="1"/>
    <col min="3296" max="3542" width="9" style="85"/>
    <col min="3543" max="3543" width="25.5" style="85" customWidth="1"/>
    <col min="3544" max="3544" width="8.5" style="85" customWidth="1"/>
    <col min="3545" max="3545" width="9.5" style="85" customWidth="1"/>
    <col min="3546" max="3546" width="6.75" style="85" customWidth="1"/>
    <col min="3547" max="3547" width="22.25" style="85" customWidth="1"/>
    <col min="3548" max="3549" width="9.5" style="85" customWidth="1"/>
    <col min="3550" max="3550" width="7.375" style="85" customWidth="1"/>
    <col min="3551" max="3551" width="12.625" style="85" customWidth="1"/>
    <col min="3552" max="3798" width="9" style="85"/>
    <col min="3799" max="3799" width="25.5" style="85" customWidth="1"/>
    <col min="3800" max="3800" width="8.5" style="85" customWidth="1"/>
    <col min="3801" max="3801" width="9.5" style="85" customWidth="1"/>
    <col min="3802" max="3802" width="6.75" style="85" customWidth="1"/>
    <col min="3803" max="3803" width="22.25" style="85" customWidth="1"/>
    <col min="3804" max="3805" width="9.5" style="85" customWidth="1"/>
    <col min="3806" max="3806" width="7.375" style="85" customWidth="1"/>
    <col min="3807" max="3807" width="12.625" style="85" customWidth="1"/>
    <col min="3808" max="4054" width="9" style="85"/>
    <col min="4055" max="4055" width="25.5" style="85" customWidth="1"/>
    <col min="4056" max="4056" width="8.5" style="85" customWidth="1"/>
    <col min="4057" max="4057" width="9.5" style="85" customWidth="1"/>
    <col min="4058" max="4058" width="6.75" style="85" customWidth="1"/>
    <col min="4059" max="4059" width="22.25" style="85" customWidth="1"/>
    <col min="4060" max="4061" width="9.5" style="85" customWidth="1"/>
    <col min="4062" max="4062" width="7.375" style="85" customWidth="1"/>
    <col min="4063" max="4063" width="12.625" style="85" customWidth="1"/>
    <col min="4064" max="4310" width="9" style="85"/>
    <col min="4311" max="4311" width="25.5" style="85" customWidth="1"/>
    <col min="4312" max="4312" width="8.5" style="85" customWidth="1"/>
    <col min="4313" max="4313" width="9.5" style="85" customWidth="1"/>
    <col min="4314" max="4314" width="6.75" style="85" customWidth="1"/>
    <col min="4315" max="4315" width="22.25" style="85" customWidth="1"/>
    <col min="4316" max="4317" width="9.5" style="85" customWidth="1"/>
    <col min="4318" max="4318" width="7.375" style="85" customWidth="1"/>
    <col min="4319" max="4319" width="12.625" style="85" customWidth="1"/>
    <col min="4320" max="4566" width="9" style="85"/>
    <col min="4567" max="4567" width="25.5" style="85" customWidth="1"/>
    <col min="4568" max="4568" width="8.5" style="85" customWidth="1"/>
    <col min="4569" max="4569" width="9.5" style="85" customWidth="1"/>
    <col min="4570" max="4570" width="6.75" style="85" customWidth="1"/>
    <col min="4571" max="4571" width="22.25" style="85" customWidth="1"/>
    <col min="4572" max="4573" width="9.5" style="85" customWidth="1"/>
    <col min="4574" max="4574" width="7.375" style="85" customWidth="1"/>
    <col min="4575" max="4575" width="12.625" style="85" customWidth="1"/>
    <col min="4576" max="4822" width="9" style="85"/>
    <col min="4823" max="4823" width="25.5" style="85" customWidth="1"/>
    <col min="4824" max="4824" width="8.5" style="85" customWidth="1"/>
    <col min="4825" max="4825" width="9.5" style="85" customWidth="1"/>
    <col min="4826" max="4826" width="6.75" style="85" customWidth="1"/>
    <col min="4827" max="4827" width="22.25" style="85" customWidth="1"/>
    <col min="4828" max="4829" width="9.5" style="85" customWidth="1"/>
    <col min="4830" max="4830" width="7.375" style="85" customWidth="1"/>
    <col min="4831" max="4831" width="12.625" style="85" customWidth="1"/>
    <col min="4832" max="5078" width="9" style="85"/>
    <col min="5079" max="5079" width="25.5" style="85" customWidth="1"/>
    <col min="5080" max="5080" width="8.5" style="85" customWidth="1"/>
    <col min="5081" max="5081" width="9.5" style="85" customWidth="1"/>
    <col min="5082" max="5082" width="6.75" style="85" customWidth="1"/>
    <col min="5083" max="5083" width="22.25" style="85" customWidth="1"/>
    <col min="5084" max="5085" width="9.5" style="85" customWidth="1"/>
    <col min="5086" max="5086" width="7.375" style="85" customWidth="1"/>
    <col min="5087" max="5087" width="12.625" style="85" customWidth="1"/>
    <col min="5088" max="5334" width="9" style="85"/>
    <col min="5335" max="5335" width="25.5" style="85" customWidth="1"/>
    <col min="5336" max="5336" width="8.5" style="85" customWidth="1"/>
    <col min="5337" max="5337" width="9.5" style="85" customWidth="1"/>
    <col min="5338" max="5338" width="6.75" style="85" customWidth="1"/>
    <col min="5339" max="5339" width="22.25" style="85" customWidth="1"/>
    <col min="5340" max="5341" width="9.5" style="85" customWidth="1"/>
    <col min="5342" max="5342" width="7.375" style="85" customWidth="1"/>
    <col min="5343" max="5343" width="12.625" style="85" customWidth="1"/>
    <col min="5344" max="5590" width="9" style="85"/>
    <col min="5591" max="5591" width="25.5" style="85" customWidth="1"/>
    <col min="5592" max="5592" width="8.5" style="85" customWidth="1"/>
    <col min="5593" max="5593" width="9.5" style="85" customWidth="1"/>
    <col min="5594" max="5594" width="6.75" style="85" customWidth="1"/>
    <col min="5595" max="5595" width="22.25" style="85" customWidth="1"/>
    <col min="5596" max="5597" width="9.5" style="85" customWidth="1"/>
    <col min="5598" max="5598" width="7.375" style="85" customWidth="1"/>
    <col min="5599" max="5599" width="12.625" style="85" customWidth="1"/>
    <col min="5600" max="5846" width="9" style="85"/>
    <col min="5847" max="5847" width="25.5" style="85" customWidth="1"/>
    <col min="5848" max="5848" width="8.5" style="85" customWidth="1"/>
    <col min="5849" max="5849" width="9.5" style="85" customWidth="1"/>
    <col min="5850" max="5850" width="6.75" style="85" customWidth="1"/>
    <col min="5851" max="5851" width="22.25" style="85" customWidth="1"/>
    <col min="5852" max="5853" width="9.5" style="85" customWidth="1"/>
    <col min="5854" max="5854" width="7.375" style="85" customWidth="1"/>
    <col min="5855" max="5855" width="12.625" style="85" customWidth="1"/>
    <col min="5856" max="6102" width="9" style="85"/>
    <col min="6103" max="6103" width="25.5" style="85" customWidth="1"/>
    <col min="6104" max="6104" width="8.5" style="85" customWidth="1"/>
    <col min="6105" max="6105" width="9.5" style="85" customWidth="1"/>
    <col min="6106" max="6106" width="6.75" style="85" customWidth="1"/>
    <col min="6107" max="6107" width="22.25" style="85" customWidth="1"/>
    <col min="6108" max="6109" width="9.5" style="85" customWidth="1"/>
    <col min="6110" max="6110" width="7.375" style="85" customWidth="1"/>
    <col min="6111" max="6111" width="12.625" style="85" customWidth="1"/>
    <col min="6112" max="6358" width="9" style="85"/>
    <col min="6359" max="6359" width="25.5" style="85" customWidth="1"/>
    <col min="6360" max="6360" width="8.5" style="85" customWidth="1"/>
    <col min="6361" max="6361" width="9.5" style="85" customWidth="1"/>
    <col min="6362" max="6362" width="6.75" style="85" customWidth="1"/>
    <col min="6363" max="6363" width="22.25" style="85" customWidth="1"/>
    <col min="6364" max="6365" width="9.5" style="85" customWidth="1"/>
    <col min="6366" max="6366" width="7.375" style="85" customWidth="1"/>
    <col min="6367" max="6367" width="12.625" style="85" customWidth="1"/>
    <col min="6368" max="6614" width="9" style="85"/>
    <col min="6615" max="6615" width="25.5" style="85" customWidth="1"/>
    <col min="6616" max="6616" width="8.5" style="85" customWidth="1"/>
    <col min="6617" max="6617" width="9.5" style="85" customWidth="1"/>
    <col min="6618" max="6618" width="6.75" style="85" customWidth="1"/>
    <col min="6619" max="6619" width="22.25" style="85" customWidth="1"/>
    <col min="6620" max="6621" width="9.5" style="85" customWidth="1"/>
    <col min="6622" max="6622" width="7.375" style="85" customWidth="1"/>
    <col min="6623" max="6623" width="12.625" style="85" customWidth="1"/>
    <col min="6624" max="6870" width="9" style="85"/>
    <col min="6871" max="6871" width="25.5" style="85" customWidth="1"/>
    <col min="6872" max="6872" width="8.5" style="85" customWidth="1"/>
    <col min="6873" max="6873" width="9.5" style="85" customWidth="1"/>
    <col min="6874" max="6874" width="6.75" style="85" customWidth="1"/>
    <col min="6875" max="6875" width="22.25" style="85" customWidth="1"/>
    <col min="6876" max="6877" width="9.5" style="85" customWidth="1"/>
    <col min="6878" max="6878" width="7.375" style="85" customWidth="1"/>
    <col min="6879" max="6879" width="12.625" style="85" customWidth="1"/>
    <col min="6880" max="7126" width="9" style="85"/>
    <col min="7127" max="7127" width="25.5" style="85" customWidth="1"/>
    <col min="7128" max="7128" width="8.5" style="85" customWidth="1"/>
    <col min="7129" max="7129" width="9.5" style="85" customWidth="1"/>
    <col min="7130" max="7130" width="6.75" style="85" customWidth="1"/>
    <col min="7131" max="7131" width="22.25" style="85" customWidth="1"/>
    <col min="7132" max="7133" width="9.5" style="85" customWidth="1"/>
    <col min="7134" max="7134" width="7.375" style="85" customWidth="1"/>
    <col min="7135" max="7135" width="12.625" style="85" customWidth="1"/>
    <col min="7136" max="7382" width="9" style="85"/>
    <col min="7383" max="7383" width="25.5" style="85" customWidth="1"/>
    <col min="7384" max="7384" width="8.5" style="85" customWidth="1"/>
    <col min="7385" max="7385" width="9.5" style="85" customWidth="1"/>
    <col min="7386" max="7386" width="6.75" style="85" customWidth="1"/>
    <col min="7387" max="7387" width="22.25" style="85" customWidth="1"/>
    <col min="7388" max="7389" width="9.5" style="85" customWidth="1"/>
    <col min="7390" max="7390" width="7.375" style="85" customWidth="1"/>
    <col min="7391" max="7391" width="12.625" style="85" customWidth="1"/>
    <col min="7392" max="7638" width="9" style="85"/>
    <col min="7639" max="7639" width="25.5" style="85" customWidth="1"/>
    <col min="7640" max="7640" width="8.5" style="85" customWidth="1"/>
    <col min="7641" max="7641" width="9.5" style="85" customWidth="1"/>
    <col min="7642" max="7642" width="6.75" style="85" customWidth="1"/>
    <col min="7643" max="7643" width="22.25" style="85" customWidth="1"/>
    <col min="7644" max="7645" width="9.5" style="85" customWidth="1"/>
    <col min="7646" max="7646" width="7.375" style="85" customWidth="1"/>
    <col min="7647" max="7647" width="12.625" style="85" customWidth="1"/>
    <col min="7648" max="7894" width="9" style="85"/>
    <col min="7895" max="7895" width="25.5" style="85" customWidth="1"/>
    <col min="7896" max="7896" width="8.5" style="85" customWidth="1"/>
    <col min="7897" max="7897" width="9.5" style="85" customWidth="1"/>
    <col min="7898" max="7898" width="6.75" style="85" customWidth="1"/>
    <col min="7899" max="7899" width="22.25" style="85" customWidth="1"/>
    <col min="7900" max="7901" width="9.5" style="85" customWidth="1"/>
    <col min="7902" max="7902" width="7.375" style="85" customWidth="1"/>
    <col min="7903" max="7903" width="12.625" style="85" customWidth="1"/>
    <col min="7904" max="8150" width="9" style="85"/>
    <col min="8151" max="8151" width="25.5" style="85" customWidth="1"/>
    <col min="8152" max="8152" width="8.5" style="85" customWidth="1"/>
    <col min="8153" max="8153" width="9.5" style="85" customWidth="1"/>
    <col min="8154" max="8154" width="6.75" style="85" customWidth="1"/>
    <col min="8155" max="8155" width="22.25" style="85" customWidth="1"/>
    <col min="8156" max="8157" width="9.5" style="85" customWidth="1"/>
    <col min="8158" max="8158" width="7.375" style="85" customWidth="1"/>
    <col min="8159" max="8159" width="12.625" style="85" customWidth="1"/>
    <col min="8160" max="8406" width="9" style="85"/>
    <col min="8407" max="8407" width="25.5" style="85" customWidth="1"/>
    <col min="8408" max="8408" width="8.5" style="85" customWidth="1"/>
    <col min="8409" max="8409" width="9.5" style="85" customWidth="1"/>
    <col min="8410" max="8410" width="6.75" style="85" customWidth="1"/>
    <col min="8411" max="8411" width="22.25" style="85" customWidth="1"/>
    <col min="8412" max="8413" width="9.5" style="85" customWidth="1"/>
    <col min="8414" max="8414" width="7.375" style="85" customWidth="1"/>
    <col min="8415" max="8415" width="12.625" style="85" customWidth="1"/>
    <col min="8416" max="8662" width="9" style="85"/>
    <col min="8663" max="8663" width="25.5" style="85" customWidth="1"/>
    <col min="8664" max="8664" width="8.5" style="85" customWidth="1"/>
    <col min="8665" max="8665" width="9.5" style="85" customWidth="1"/>
    <col min="8666" max="8666" width="6.75" style="85" customWidth="1"/>
    <col min="8667" max="8667" width="22.25" style="85" customWidth="1"/>
    <col min="8668" max="8669" width="9.5" style="85" customWidth="1"/>
    <col min="8670" max="8670" width="7.375" style="85" customWidth="1"/>
    <col min="8671" max="8671" width="12.625" style="85" customWidth="1"/>
    <col min="8672" max="8918" width="9" style="85"/>
    <col min="8919" max="8919" width="25.5" style="85" customWidth="1"/>
    <col min="8920" max="8920" width="8.5" style="85" customWidth="1"/>
    <col min="8921" max="8921" width="9.5" style="85" customWidth="1"/>
    <col min="8922" max="8922" width="6.75" style="85" customWidth="1"/>
    <col min="8923" max="8923" width="22.25" style="85" customWidth="1"/>
    <col min="8924" max="8925" width="9.5" style="85" customWidth="1"/>
    <col min="8926" max="8926" width="7.375" style="85" customWidth="1"/>
    <col min="8927" max="8927" width="12.625" style="85" customWidth="1"/>
    <col min="8928" max="9174" width="9" style="85"/>
    <col min="9175" max="9175" width="25.5" style="85" customWidth="1"/>
    <col min="9176" max="9176" width="8.5" style="85" customWidth="1"/>
    <col min="9177" max="9177" width="9.5" style="85" customWidth="1"/>
    <col min="9178" max="9178" width="6.75" style="85" customWidth="1"/>
    <col min="9179" max="9179" width="22.25" style="85" customWidth="1"/>
    <col min="9180" max="9181" width="9.5" style="85" customWidth="1"/>
    <col min="9182" max="9182" width="7.375" style="85" customWidth="1"/>
    <col min="9183" max="9183" width="12.625" style="85" customWidth="1"/>
    <col min="9184" max="9430" width="9" style="85"/>
    <col min="9431" max="9431" width="25.5" style="85" customWidth="1"/>
    <col min="9432" max="9432" width="8.5" style="85" customWidth="1"/>
    <col min="9433" max="9433" width="9.5" style="85" customWidth="1"/>
    <col min="9434" max="9434" width="6.75" style="85" customWidth="1"/>
    <col min="9435" max="9435" width="22.25" style="85" customWidth="1"/>
    <col min="9436" max="9437" width="9.5" style="85" customWidth="1"/>
    <col min="9438" max="9438" width="7.375" style="85" customWidth="1"/>
    <col min="9439" max="9439" width="12.625" style="85" customWidth="1"/>
    <col min="9440" max="9686" width="9" style="85"/>
    <col min="9687" max="9687" width="25.5" style="85" customWidth="1"/>
    <col min="9688" max="9688" width="8.5" style="85" customWidth="1"/>
    <col min="9689" max="9689" width="9.5" style="85" customWidth="1"/>
    <col min="9690" max="9690" width="6.75" style="85" customWidth="1"/>
    <col min="9691" max="9691" width="22.25" style="85" customWidth="1"/>
    <col min="9692" max="9693" width="9.5" style="85" customWidth="1"/>
    <col min="9694" max="9694" width="7.375" style="85" customWidth="1"/>
    <col min="9695" max="9695" width="12.625" style="85" customWidth="1"/>
    <col min="9696" max="9942" width="9" style="85"/>
    <col min="9943" max="9943" width="25.5" style="85" customWidth="1"/>
    <col min="9944" max="9944" width="8.5" style="85" customWidth="1"/>
    <col min="9945" max="9945" width="9.5" style="85" customWidth="1"/>
    <col min="9946" max="9946" width="6.75" style="85" customWidth="1"/>
    <col min="9947" max="9947" width="22.25" style="85" customWidth="1"/>
    <col min="9948" max="9949" width="9.5" style="85" customWidth="1"/>
    <col min="9950" max="9950" width="7.375" style="85" customWidth="1"/>
    <col min="9951" max="9951" width="12.625" style="85" customWidth="1"/>
    <col min="9952" max="10198" width="9" style="85"/>
    <col min="10199" max="10199" width="25.5" style="85" customWidth="1"/>
    <col min="10200" max="10200" width="8.5" style="85" customWidth="1"/>
    <col min="10201" max="10201" width="9.5" style="85" customWidth="1"/>
    <col min="10202" max="10202" width="6.75" style="85" customWidth="1"/>
    <col min="10203" max="10203" width="22.25" style="85" customWidth="1"/>
    <col min="10204" max="10205" width="9.5" style="85" customWidth="1"/>
    <col min="10206" max="10206" width="7.375" style="85" customWidth="1"/>
    <col min="10207" max="10207" width="12.625" style="85" customWidth="1"/>
    <col min="10208" max="10454" width="9" style="85"/>
    <col min="10455" max="10455" width="25.5" style="85" customWidth="1"/>
    <col min="10456" max="10456" width="8.5" style="85" customWidth="1"/>
    <col min="10457" max="10457" width="9.5" style="85" customWidth="1"/>
    <col min="10458" max="10458" width="6.75" style="85" customWidth="1"/>
    <col min="10459" max="10459" width="22.25" style="85" customWidth="1"/>
    <col min="10460" max="10461" width="9.5" style="85" customWidth="1"/>
    <col min="10462" max="10462" width="7.375" style="85" customWidth="1"/>
    <col min="10463" max="10463" width="12.625" style="85" customWidth="1"/>
    <col min="10464" max="10710" width="9" style="85"/>
    <col min="10711" max="10711" width="25.5" style="85" customWidth="1"/>
    <col min="10712" max="10712" width="8.5" style="85" customWidth="1"/>
    <col min="10713" max="10713" width="9.5" style="85" customWidth="1"/>
    <col min="10714" max="10714" width="6.75" style="85" customWidth="1"/>
    <col min="10715" max="10715" width="22.25" style="85" customWidth="1"/>
    <col min="10716" max="10717" width="9.5" style="85" customWidth="1"/>
    <col min="10718" max="10718" width="7.375" style="85" customWidth="1"/>
    <col min="10719" max="10719" width="12.625" style="85" customWidth="1"/>
    <col min="10720" max="10966" width="9" style="85"/>
    <col min="10967" max="10967" width="25.5" style="85" customWidth="1"/>
    <col min="10968" max="10968" width="8.5" style="85" customWidth="1"/>
    <col min="10969" max="10969" width="9.5" style="85" customWidth="1"/>
    <col min="10970" max="10970" width="6.75" style="85" customWidth="1"/>
    <col min="10971" max="10971" width="22.25" style="85" customWidth="1"/>
    <col min="10972" max="10973" width="9.5" style="85" customWidth="1"/>
    <col min="10974" max="10974" width="7.375" style="85" customWidth="1"/>
    <col min="10975" max="10975" width="12.625" style="85" customWidth="1"/>
    <col min="10976" max="11222" width="9" style="85"/>
    <col min="11223" max="11223" width="25.5" style="85" customWidth="1"/>
    <col min="11224" max="11224" width="8.5" style="85" customWidth="1"/>
    <col min="11225" max="11225" width="9.5" style="85" customWidth="1"/>
    <col min="11226" max="11226" width="6.75" style="85" customWidth="1"/>
    <col min="11227" max="11227" width="22.25" style="85" customWidth="1"/>
    <col min="11228" max="11229" width="9.5" style="85" customWidth="1"/>
    <col min="11230" max="11230" width="7.375" style="85" customWidth="1"/>
    <col min="11231" max="11231" width="12.625" style="85" customWidth="1"/>
    <col min="11232" max="11478" width="9" style="85"/>
    <col min="11479" max="11479" width="25.5" style="85" customWidth="1"/>
    <col min="11480" max="11480" width="8.5" style="85" customWidth="1"/>
    <col min="11481" max="11481" width="9.5" style="85" customWidth="1"/>
    <col min="11482" max="11482" width="6.75" style="85" customWidth="1"/>
    <col min="11483" max="11483" width="22.25" style="85" customWidth="1"/>
    <col min="11484" max="11485" width="9.5" style="85" customWidth="1"/>
    <col min="11486" max="11486" width="7.375" style="85" customWidth="1"/>
    <col min="11487" max="11487" width="12.625" style="85" customWidth="1"/>
    <col min="11488" max="11734" width="9" style="85"/>
    <col min="11735" max="11735" width="25.5" style="85" customWidth="1"/>
    <col min="11736" max="11736" width="8.5" style="85" customWidth="1"/>
    <col min="11737" max="11737" width="9.5" style="85" customWidth="1"/>
    <col min="11738" max="11738" width="6.75" style="85" customWidth="1"/>
    <col min="11739" max="11739" width="22.25" style="85" customWidth="1"/>
    <col min="11740" max="11741" width="9.5" style="85" customWidth="1"/>
    <col min="11742" max="11742" width="7.375" style="85" customWidth="1"/>
    <col min="11743" max="11743" width="12.625" style="85" customWidth="1"/>
    <col min="11744" max="11990" width="9" style="85"/>
    <col min="11991" max="11991" width="25.5" style="85" customWidth="1"/>
    <col min="11992" max="11992" width="8.5" style="85" customWidth="1"/>
    <col min="11993" max="11993" width="9.5" style="85" customWidth="1"/>
    <col min="11994" max="11994" width="6.75" style="85" customWidth="1"/>
    <col min="11995" max="11995" width="22.25" style="85" customWidth="1"/>
    <col min="11996" max="11997" width="9.5" style="85" customWidth="1"/>
    <col min="11998" max="11998" width="7.375" style="85" customWidth="1"/>
    <col min="11999" max="11999" width="12.625" style="85" customWidth="1"/>
    <col min="12000" max="12246" width="9" style="85"/>
    <col min="12247" max="12247" width="25.5" style="85" customWidth="1"/>
    <col min="12248" max="12248" width="8.5" style="85" customWidth="1"/>
    <col min="12249" max="12249" width="9.5" style="85" customWidth="1"/>
    <col min="12250" max="12250" width="6.75" style="85" customWidth="1"/>
    <col min="12251" max="12251" width="22.25" style="85" customWidth="1"/>
    <col min="12252" max="12253" width="9.5" style="85" customWidth="1"/>
    <col min="12254" max="12254" width="7.375" style="85" customWidth="1"/>
    <col min="12255" max="12255" width="12.625" style="85" customWidth="1"/>
    <col min="12256" max="12502" width="9" style="85"/>
    <col min="12503" max="12503" width="25.5" style="85" customWidth="1"/>
    <col min="12504" max="12504" width="8.5" style="85" customWidth="1"/>
    <col min="12505" max="12505" width="9.5" style="85" customWidth="1"/>
    <col min="12506" max="12506" width="6.75" style="85" customWidth="1"/>
    <col min="12507" max="12507" width="22.25" style="85" customWidth="1"/>
    <col min="12508" max="12509" width="9.5" style="85" customWidth="1"/>
    <col min="12510" max="12510" width="7.375" style="85" customWidth="1"/>
    <col min="12511" max="12511" width="12.625" style="85" customWidth="1"/>
    <col min="12512" max="12758" width="9" style="85"/>
    <col min="12759" max="12759" width="25.5" style="85" customWidth="1"/>
    <col min="12760" max="12760" width="8.5" style="85" customWidth="1"/>
    <col min="12761" max="12761" width="9.5" style="85" customWidth="1"/>
    <col min="12762" max="12762" width="6.75" style="85" customWidth="1"/>
    <col min="12763" max="12763" width="22.25" style="85" customWidth="1"/>
    <col min="12764" max="12765" width="9.5" style="85" customWidth="1"/>
    <col min="12766" max="12766" width="7.375" style="85" customWidth="1"/>
    <col min="12767" max="12767" width="12.625" style="85" customWidth="1"/>
    <col min="12768" max="13014" width="9" style="85"/>
    <col min="13015" max="13015" width="25.5" style="85" customWidth="1"/>
    <col min="13016" max="13016" width="8.5" style="85" customWidth="1"/>
    <col min="13017" max="13017" width="9.5" style="85" customWidth="1"/>
    <col min="13018" max="13018" width="6.75" style="85" customWidth="1"/>
    <col min="13019" max="13019" width="22.25" style="85" customWidth="1"/>
    <col min="13020" max="13021" width="9.5" style="85" customWidth="1"/>
    <col min="13022" max="13022" width="7.375" style="85" customWidth="1"/>
    <col min="13023" max="13023" width="12.625" style="85" customWidth="1"/>
    <col min="13024" max="13270" width="9" style="85"/>
    <col min="13271" max="13271" width="25.5" style="85" customWidth="1"/>
    <col min="13272" max="13272" width="8.5" style="85" customWidth="1"/>
    <col min="13273" max="13273" width="9.5" style="85" customWidth="1"/>
    <col min="13274" max="13274" width="6.75" style="85" customWidth="1"/>
    <col min="13275" max="13275" width="22.25" style="85" customWidth="1"/>
    <col min="13276" max="13277" width="9.5" style="85" customWidth="1"/>
    <col min="13278" max="13278" width="7.375" style="85" customWidth="1"/>
    <col min="13279" max="13279" width="12.625" style="85" customWidth="1"/>
    <col min="13280" max="13526" width="9" style="85"/>
    <col min="13527" max="13527" width="25.5" style="85" customWidth="1"/>
    <col min="13528" max="13528" width="8.5" style="85" customWidth="1"/>
    <col min="13529" max="13529" width="9.5" style="85" customWidth="1"/>
    <col min="13530" max="13530" width="6.75" style="85" customWidth="1"/>
    <col min="13531" max="13531" width="22.25" style="85" customWidth="1"/>
    <col min="13532" max="13533" width="9.5" style="85" customWidth="1"/>
    <col min="13534" max="13534" width="7.375" style="85" customWidth="1"/>
    <col min="13535" max="13535" width="12.625" style="85" customWidth="1"/>
    <col min="13536" max="13782" width="9" style="85"/>
    <col min="13783" max="13783" width="25.5" style="85" customWidth="1"/>
    <col min="13784" max="13784" width="8.5" style="85" customWidth="1"/>
    <col min="13785" max="13785" width="9.5" style="85" customWidth="1"/>
    <col min="13786" max="13786" width="6.75" style="85" customWidth="1"/>
    <col min="13787" max="13787" width="22.25" style="85" customWidth="1"/>
    <col min="13788" max="13789" width="9.5" style="85" customWidth="1"/>
    <col min="13790" max="13790" width="7.375" style="85" customWidth="1"/>
    <col min="13791" max="13791" width="12.625" style="85" customWidth="1"/>
    <col min="13792" max="14038" width="9" style="85"/>
    <col min="14039" max="14039" width="25.5" style="85" customWidth="1"/>
    <col min="14040" max="14040" width="8.5" style="85" customWidth="1"/>
    <col min="14041" max="14041" width="9.5" style="85" customWidth="1"/>
    <col min="14042" max="14042" width="6.75" style="85" customWidth="1"/>
    <col min="14043" max="14043" width="22.25" style="85" customWidth="1"/>
    <col min="14044" max="14045" width="9.5" style="85" customWidth="1"/>
    <col min="14046" max="14046" width="7.375" style="85" customWidth="1"/>
    <col min="14047" max="14047" width="12.625" style="85" customWidth="1"/>
    <col min="14048" max="14294" width="9" style="85"/>
    <col min="14295" max="14295" width="25.5" style="85" customWidth="1"/>
    <col min="14296" max="14296" width="8.5" style="85" customWidth="1"/>
    <col min="14297" max="14297" width="9.5" style="85" customWidth="1"/>
    <col min="14298" max="14298" width="6.75" style="85" customWidth="1"/>
    <col min="14299" max="14299" width="22.25" style="85" customWidth="1"/>
    <col min="14300" max="14301" width="9.5" style="85" customWidth="1"/>
    <col min="14302" max="14302" width="7.375" style="85" customWidth="1"/>
    <col min="14303" max="14303" width="12.625" style="85" customWidth="1"/>
    <col min="14304" max="14550" width="9" style="85"/>
    <col min="14551" max="14551" width="25.5" style="85" customWidth="1"/>
    <col min="14552" max="14552" width="8.5" style="85" customWidth="1"/>
    <col min="14553" max="14553" width="9.5" style="85" customWidth="1"/>
    <col min="14554" max="14554" width="6.75" style="85" customWidth="1"/>
    <col min="14555" max="14555" width="22.25" style="85" customWidth="1"/>
    <col min="14556" max="14557" width="9.5" style="85" customWidth="1"/>
    <col min="14558" max="14558" width="7.375" style="85" customWidth="1"/>
    <col min="14559" max="14559" width="12.625" style="85" customWidth="1"/>
    <col min="14560" max="14806" width="9" style="85"/>
    <col min="14807" max="14807" width="25.5" style="85" customWidth="1"/>
    <col min="14808" max="14808" width="8.5" style="85" customWidth="1"/>
    <col min="14809" max="14809" width="9.5" style="85" customWidth="1"/>
    <col min="14810" max="14810" width="6.75" style="85" customWidth="1"/>
    <col min="14811" max="14811" width="22.25" style="85" customWidth="1"/>
    <col min="14812" max="14813" width="9.5" style="85" customWidth="1"/>
    <col min="14814" max="14814" width="7.375" style="85" customWidth="1"/>
    <col min="14815" max="14815" width="12.625" style="85" customWidth="1"/>
    <col min="14816" max="15062" width="9" style="85"/>
    <col min="15063" max="15063" width="25.5" style="85" customWidth="1"/>
    <col min="15064" max="15064" width="8.5" style="85" customWidth="1"/>
    <col min="15065" max="15065" width="9.5" style="85" customWidth="1"/>
    <col min="15066" max="15066" width="6.75" style="85" customWidth="1"/>
    <col min="15067" max="15067" width="22.25" style="85" customWidth="1"/>
    <col min="15068" max="15069" width="9.5" style="85" customWidth="1"/>
    <col min="15070" max="15070" width="7.375" style="85" customWidth="1"/>
    <col min="15071" max="15071" width="12.625" style="85" customWidth="1"/>
    <col min="15072" max="15318" width="9" style="85"/>
    <col min="15319" max="15319" width="25.5" style="85" customWidth="1"/>
    <col min="15320" max="15320" width="8.5" style="85" customWidth="1"/>
    <col min="15321" max="15321" width="9.5" style="85" customWidth="1"/>
    <col min="15322" max="15322" width="6.75" style="85" customWidth="1"/>
    <col min="15323" max="15323" width="22.25" style="85" customWidth="1"/>
    <col min="15324" max="15325" width="9.5" style="85" customWidth="1"/>
    <col min="15326" max="15326" width="7.375" style="85" customWidth="1"/>
    <col min="15327" max="15327" width="12.625" style="85" customWidth="1"/>
    <col min="15328" max="15574" width="9" style="85"/>
    <col min="15575" max="15575" width="25.5" style="85" customWidth="1"/>
    <col min="15576" max="15576" width="8.5" style="85" customWidth="1"/>
    <col min="15577" max="15577" width="9.5" style="85" customWidth="1"/>
    <col min="15578" max="15578" width="6.75" style="85" customWidth="1"/>
    <col min="15579" max="15579" width="22.25" style="85" customWidth="1"/>
    <col min="15580" max="15581" width="9.5" style="85" customWidth="1"/>
    <col min="15582" max="15582" width="7.375" style="85" customWidth="1"/>
    <col min="15583" max="15583" width="12.625" style="85" customWidth="1"/>
    <col min="15584" max="15830" width="9" style="85"/>
    <col min="15831" max="15831" width="25.5" style="85" customWidth="1"/>
    <col min="15832" max="15832" width="8.5" style="85" customWidth="1"/>
    <col min="15833" max="15833" width="9.5" style="85" customWidth="1"/>
    <col min="15834" max="15834" width="6.75" style="85" customWidth="1"/>
    <col min="15835" max="15835" width="22.25" style="85" customWidth="1"/>
    <col min="15836" max="15837" width="9.5" style="85" customWidth="1"/>
    <col min="15838" max="15838" width="7.375" style="85" customWidth="1"/>
    <col min="15839" max="15839" width="12.625" style="85" customWidth="1"/>
    <col min="15840" max="16086" width="9" style="85"/>
    <col min="16087" max="16087" width="25.5" style="85" customWidth="1"/>
    <col min="16088" max="16088" width="8.5" style="85" customWidth="1"/>
    <col min="16089" max="16089" width="9.5" style="85" customWidth="1"/>
    <col min="16090" max="16090" width="6.75" style="85" customWidth="1"/>
    <col min="16091" max="16091" width="22.25" style="85" customWidth="1"/>
    <col min="16092" max="16093" width="9.5" style="85" customWidth="1"/>
    <col min="16094" max="16094" width="7.375" style="85" customWidth="1"/>
    <col min="16095" max="16095" width="12.625" style="85" customWidth="1"/>
    <col min="16096" max="16384" width="9" style="85"/>
  </cols>
  <sheetData>
    <row r="1" ht="30" customHeight="1" spans="1:6">
      <c r="A1" s="86" t="s">
        <v>842</v>
      </c>
      <c r="B1" s="86"/>
      <c r="C1" s="86"/>
      <c r="D1" s="86"/>
      <c r="E1" s="86"/>
      <c r="F1" s="86"/>
    </row>
    <row r="2" ht="33.75" customHeight="1" spans="1:6">
      <c r="A2" s="87" t="s">
        <v>583</v>
      </c>
      <c r="B2" s="87"/>
      <c r="C2" s="87"/>
      <c r="D2" s="87"/>
      <c r="E2" s="87"/>
      <c r="F2" s="87"/>
    </row>
    <row r="3" ht="25.5" customHeight="1" spans="1:6">
      <c r="A3" s="88" t="s">
        <v>655</v>
      </c>
      <c r="B3" s="89" t="s">
        <v>836</v>
      </c>
      <c r="C3" s="89" t="s">
        <v>838</v>
      </c>
      <c r="D3" s="89" t="s">
        <v>839</v>
      </c>
      <c r="E3" s="89" t="s">
        <v>840</v>
      </c>
      <c r="F3" s="89" t="s">
        <v>841</v>
      </c>
    </row>
    <row r="4" ht="25.5" customHeight="1" spans="1:6">
      <c r="A4" s="90" t="s">
        <v>843</v>
      </c>
      <c r="B4" s="91">
        <f t="shared" ref="B4:F4" si="0">SUM(B5:B19)</f>
        <v>1650000</v>
      </c>
      <c r="C4" s="91">
        <f t="shared" si="0"/>
        <v>827300</v>
      </c>
      <c r="D4" s="91">
        <f t="shared" si="0"/>
        <v>627300</v>
      </c>
      <c r="E4" s="91">
        <f t="shared" si="0"/>
        <v>-120800</v>
      </c>
      <c r="F4" s="91">
        <f t="shared" si="0"/>
        <v>1970800</v>
      </c>
    </row>
    <row r="5" ht="29.25" customHeight="1" spans="1:6">
      <c r="A5" s="92" t="s">
        <v>844</v>
      </c>
      <c r="B5" s="91">
        <v>0</v>
      </c>
      <c r="C5" s="91">
        <v>0</v>
      </c>
      <c r="D5" s="91">
        <v>0</v>
      </c>
      <c r="E5" s="91">
        <v>0</v>
      </c>
      <c r="F5" s="91">
        <f t="shared" ref="F5:F19" si="1">B5+C5-D5-E5</f>
        <v>0</v>
      </c>
    </row>
    <row r="6" ht="29.25" customHeight="1" spans="1:6">
      <c r="A6" s="92" t="s">
        <v>845</v>
      </c>
      <c r="B6" s="91">
        <v>0</v>
      </c>
      <c r="C6" s="91">
        <v>0</v>
      </c>
      <c r="D6" s="91">
        <v>0</v>
      </c>
      <c r="E6" s="91">
        <v>0</v>
      </c>
      <c r="F6" s="91">
        <f t="shared" si="1"/>
        <v>0</v>
      </c>
    </row>
    <row r="7" ht="29.25" customHeight="1" spans="1:6">
      <c r="A7" s="92" t="s">
        <v>846</v>
      </c>
      <c r="B7" s="91">
        <v>690000</v>
      </c>
      <c r="C7" s="91">
        <v>447300</v>
      </c>
      <c r="D7" s="91">
        <v>447300</v>
      </c>
      <c r="E7" s="91">
        <v>-120800</v>
      </c>
      <c r="F7" s="91">
        <f t="shared" si="1"/>
        <v>810800</v>
      </c>
    </row>
    <row r="8" ht="29.25" customHeight="1" spans="1:6">
      <c r="A8" s="92" t="s">
        <v>847</v>
      </c>
      <c r="B8" s="91">
        <v>0</v>
      </c>
      <c r="C8" s="91">
        <v>0</v>
      </c>
      <c r="D8" s="91">
        <v>0</v>
      </c>
      <c r="E8" s="91">
        <v>0</v>
      </c>
      <c r="F8" s="91">
        <f t="shared" si="1"/>
        <v>0</v>
      </c>
    </row>
    <row r="9" ht="29.25" customHeight="1" spans="1:6">
      <c r="A9" s="92" t="s">
        <v>848</v>
      </c>
      <c r="B9" s="91">
        <v>0</v>
      </c>
      <c r="C9" s="91">
        <v>0</v>
      </c>
      <c r="D9" s="91">
        <v>0</v>
      </c>
      <c r="E9" s="91">
        <v>0</v>
      </c>
      <c r="F9" s="91">
        <f t="shared" si="1"/>
        <v>0</v>
      </c>
    </row>
    <row r="10" ht="29.25" customHeight="1" spans="1:6">
      <c r="A10" s="92" t="s">
        <v>849</v>
      </c>
      <c r="B10" s="91">
        <v>0</v>
      </c>
      <c r="C10" s="91">
        <v>0</v>
      </c>
      <c r="D10" s="91">
        <v>0</v>
      </c>
      <c r="E10" s="91">
        <v>0</v>
      </c>
      <c r="F10" s="91">
        <f t="shared" si="1"/>
        <v>0</v>
      </c>
    </row>
    <row r="11" ht="29.25" customHeight="1" spans="1:6">
      <c r="A11" s="92" t="s">
        <v>850</v>
      </c>
      <c r="B11" s="91">
        <v>410000</v>
      </c>
      <c r="C11" s="91">
        <v>180000</v>
      </c>
      <c r="D11" s="91">
        <v>180000</v>
      </c>
      <c r="E11" s="91">
        <v>0</v>
      </c>
      <c r="F11" s="91">
        <f t="shared" si="1"/>
        <v>410000</v>
      </c>
    </row>
    <row r="12" ht="29.25" customHeight="1" spans="1:6">
      <c r="A12" s="92" t="s">
        <v>851</v>
      </c>
      <c r="B12" s="91">
        <v>182000</v>
      </c>
      <c r="C12" s="91">
        <v>0</v>
      </c>
      <c r="D12" s="91">
        <v>0</v>
      </c>
      <c r="E12" s="91">
        <v>0</v>
      </c>
      <c r="F12" s="91">
        <f t="shared" si="1"/>
        <v>182000</v>
      </c>
    </row>
    <row r="13" ht="29.25" customHeight="1" spans="1:6">
      <c r="A13" s="92" t="s">
        <v>852</v>
      </c>
      <c r="B13" s="91">
        <v>0</v>
      </c>
      <c r="C13" s="91">
        <v>0</v>
      </c>
      <c r="D13" s="91">
        <v>0</v>
      </c>
      <c r="E13" s="91">
        <v>0</v>
      </c>
      <c r="F13" s="91">
        <f t="shared" si="1"/>
        <v>0</v>
      </c>
    </row>
    <row r="14" ht="29.25" customHeight="1" spans="1:6">
      <c r="A14" s="92" t="s">
        <v>853</v>
      </c>
      <c r="B14" s="91">
        <v>0</v>
      </c>
      <c r="C14" s="91">
        <v>0</v>
      </c>
      <c r="D14" s="91">
        <v>0</v>
      </c>
      <c r="E14" s="91">
        <v>0</v>
      </c>
      <c r="F14" s="91">
        <f t="shared" si="1"/>
        <v>0</v>
      </c>
    </row>
    <row r="15" ht="29.25" customHeight="1" spans="1:6">
      <c r="A15" s="92" t="s">
        <v>854</v>
      </c>
      <c r="B15" s="91">
        <v>0</v>
      </c>
      <c r="C15" s="91">
        <v>0</v>
      </c>
      <c r="D15" s="91">
        <v>0</v>
      </c>
      <c r="E15" s="91">
        <v>0</v>
      </c>
      <c r="F15" s="91">
        <f t="shared" si="1"/>
        <v>0</v>
      </c>
    </row>
    <row r="16" ht="29.25" customHeight="1" spans="1:6">
      <c r="A16" s="92" t="s">
        <v>855</v>
      </c>
      <c r="B16" s="91">
        <v>0</v>
      </c>
      <c r="C16" s="91">
        <v>0</v>
      </c>
      <c r="D16" s="91">
        <v>0</v>
      </c>
      <c r="E16" s="91">
        <v>0</v>
      </c>
      <c r="F16" s="91">
        <f t="shared" si="1"/>
        <v>0</v>
      </c>
    </row>
    <row r="17" ht="29.25" customHeight="1" spans="1:6">
      <c r="A17" s="92" t="s">
        <v>856</v>
      </c>
      <c r="B17" s="91">
        <v>0</v>
      </c>
      <c r="C17" s="91">
        <v>0</v>
      </c>
      <c r="D17" s="91">
        <v>0</v>
      </c>
      <c r="E17" s="91">
        <v>0</v>
      </c>
      <c r="F17" s="91">
        <f t="shared" si="1"/>
        <v>0</v>
      </c>
    </row>
    <row r="18" ht="29.25" customHeight="1" spans="1:6">
      <c r="A18" s="92" t="s">
        <v>857</v>
      </c>
      <c r="B18" s="91">
        <v>368000</v>
      </c>
      <c r="C18" s="91">
        <v>200000</v>
      </c>
      <c r="D18" s="91">
        <v>0</v>
      </c>
      <c r="E18" s="91">
        <v>0</v>
      </c>
      <c r="F18" s="91">
        <f t="shared" si="1"/>
        <v>568000</v>
      </c>
    </row>
    <row r="19" ht="29.25" customHeight="1" spans="1:6">
      <c r="A19" s="92" t="s">
        <v>858</v>
      </c>
      <c r="B19" s="91">
        <v>0</v>
      </c>
      <c r="C19" s="91">
        <v>0</v>
      </c>
      <c r="D19" s="91">
        <v>0</v>
      </c>
      <c r="E19" s="91">
        <v>0</v>
      </c>
      <c r="F19" s="91">
        <f t="shared" si="1"/>
        <v>0</v>
      </c>
    </row>
  </sheetData>
  <sheetProtection formatCells="0" insertHyperlinks="0" autoFilter="0"/>
  <mergeCells count="2">
    <mergeCell ref="A1:F1"/>
    <mergeCell ref="A2:F2"/>
  </mergeCells>
  <printOptions horizontalCentered="1"/>
  <pageMargins left="0.236220472440945" right="0.236220472440945" top="0.15748031496063" bottom="0.15748031496063" header="0" footer="0"/>
  <pageSetup paperSize="9" scale="76" firstPageNumber="0" fitToHeight="0" orientation="portrait" useFirstPageNumber="1"/>
  <headerFooter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view="pageBreakPreview" zoomScale="115" zoomScaleNormal="100" zoomScaleSheetLayoutView="115" workbookViewId="0">
      <pane ySplit="4" topLeftCell="A5" activePane="bottomLeft" state="frozen"/>
      <selection/>
      <selection pane="bottomLeft" activeCell="B59" sqref="B59"/>
    </sheetView>
  </sheetViews>
  <sheetFormatPr defaultColWidth="10" defaultRowHeight="13.5" outlineLevelRow="7" outlineLevelCol="7"/>
  <cols>
    <col min="1" max="1" width="24.375" style="54" customWidth="1"/>
    <col min="2" max="7" width="15.375" style="54" customWidth="1"/>
    <col min="8" max="9" width="9.75" style="54" customWidth="1"/>
    <col min="10" max="16384" width="10" style="54"/>
  </cols>
  <sheetData>
    <row r="1" s="53" customFormat="1" ht="30" customHeight="1" spans="1:7">
      <c r="A1" s="72" t="s">
        <v>859</v>
      </c>
      <c r="B1" s="72"/>
      <c r="C1" s="72"/>
      <c r="D1" s="72"/>
      <c r="E1" s="72"/>
      <c r="F1" s="72"/>
      <c r="G1" s="72"/>
    </row>
    <row r="2" s="53" customFormat="1" ht="30" customHeight="1" spans="1:7">
      <c r="A2" s="73"/>
      <c r="B2" s="73"/>
      <c r="C2" s="74"/>
      <c r="D2" s="74"/>
      <c r="E2" s="74"/>
      <c r="F2" s="74"/>
      <c r="G2" s="80" t="s">
        <v>30</v>
      </c>
    </row>
    <row r="3" s="53" customFormat="1" ht="30" customHeight="1" spans="1:8">
      <c r="A3" s="75" t="s">
        <v>860</v>
      </c>
      <c r="B3" s="75" t="s">
        <v>861</v>
      </c>
      <c r="C3" s="75"/>
      <c r="D3" s="75"/>
      <c r="E3" s="75" t="s">
        <v>862</v>
      </c>
      <c r="F3" s="75"/>
      <c r="G3" s="75"/>
      <c r="H3" s="81"/>
    </row>
    <row r="4" s="53" customFormat="1" ht="30" customHeight="1" spans="1:8">
      <c r="A4" s="75"/>
      <c r="B4" s="75" t="s">
        <v>826</v>
      </c>
      <c r="C4" s="75" t="s">
        <v>827</v>
      </c>
      <c r="D4" s="75" t="s">
        <v>828</v>
      </c>
      <c r="E4" s="75" t="s">
        <v>826</v>
      </c>
      <c r="F4" s="75" t="s">
        <v>827</v>
      </c>
      <c r="G4" s="75" t="s">
        <v>828</v>
      </c>
      <c r="H4" s="81"/>
    </row>
    <row r="5" s="53" customFormat="1" ht="30" customHeight="1" spans="1:8">
      <c r="A5" s="75"/>
      <c r="B5" s="76" t="s">
        <v>863</v>
      </c>
      <c r="C5" s="76" t="s">
        <v>864</v>
      </c>
      <c r="D5" s="76" t="s">
        <v>865</v>
      </c>
      <c r="E5" s="76" t="s">
        <v>866</v>
      </c>
      <c r="F5" s="76" t="s">
        <v>867</v>
      </c>
      <c r="G5" s="76" t="s">
        <v>868</v>
      </c>
      <c r="H5" s="81"/>
    </row>
    <row r="6" s="71" customFormat="1" ht="30" customHeight="1" spans="1:8">
      <c r="A6" s="77" t="s">
        <v>869</v>
      </c>
      <c r="B6" s="78">
        <f>SUM(C6:D6)</f>
        <v>2332500</v>
      </c>
      <c r="C6" s="78">
        <v>361700</v>
      </c>
      <c r="D6" s="78">
        <v>1970800</v>
      </c>
      <c r="E6" s="78">
        <f>SUM(F6:G6)</f>
        <v>2332500</v>
      </c>
      <c r="F6" s="78">
        <v>361700</v>
      </c>
      <c r="G6" s="78">
        <v>1970800</v>
      </c>
      <c r="H6" s="82"/>
    </row>
    <row r="7" s="53" customFormat="1" ht="15" spans="1:7">
      <c r="A7" s="79" t="s">
        <v>870</v>
      </c>
      <c r="B7" s="79"/>
      <c r="C7" s="79"/>
      <c r="D7" s="79"/>
      <c r="E7" s="79"/>
      <c r="F7" s="79"/>
      <c r="G7" s="79"/>
    </row>
    <row r="8" s="53" customFormat="1" ht="15" spans="1:7">
      <c r="A8" s="79" t="s">
        <v>871</v>
      </c>
      <c r="B8" s="79"/>
      <c r="C8" s="79"/>
      <c r="D8" s="79"/>
      <c r="E8" s="79"/>
      <c r="F8" s="79"/>
      <c r="G8" s="79"/>
    </row>
  </sheetData>
  <sheetProtection formatCells="0" insertHyperlinks="0" autoFilter="0"/>
  <mergeCells count="6">
    <mergeCell ref="A1:G1"/>
    <mergeCell ref="B3:D3"/>
    <mergeCell ref="E3:G3"/>
    <mergeCell ref="A7:G7"/>
    <mergeCell ref="A8:G8"/>
    <mergeCell ref="A3:A5"/>
  </mergeCells>
  <printOptions horizontalCentered="1"/>
  <pageMargins left="0.236220472440945" right="0.236220472440945" top="0.15748031496063" bottom="0.15748031496063" header="0" footer="0"/>
  <pageSetup paperSize="9" scale="87" firstPageNumber="0" fitToHeight="0" orientation="portrait" useFirstPageNumber="1"/>
  <headerFooter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view="pageBreakPreview" zoomScale="115" zoomScaleNormal="100" zoomScaleSheetLayoutView="115" workbookViewId="0">
      <pane xSplit="1" ySplit="3" topLeftCell="B13" activePane="bottomRight" state="frozen"/>
      <selection/>
      <selection pane="topRight"/>
      <selection pane="bottomLeft"/>
      <selection pane="bottomRight" activeCell="B59" sqref="B59"/>
    </sheetView>
  </sheetViews>
  <sheetFormatPr defaultColWidth="10" defaultRowHeight="13.5" outlineLevelCol="7"/>
  <cols>
    <col min="1" max="1" width="19.875" style="54" customWidth="1"/>
    <col min="2" max="2" width="15.625" style="54" customWidth="1"/>
    <col min="3" max="3" width="18.625" style="54" customWidth="1"/>
    <col min="4" max="4" width="25.625" style="54" customWidth="1"/>
    <col min="5" max="5" width="17.125" style="54" customWidth="1"/>
    <col min="6" max="6" width="13.125" style="54" customWidth="1"/>
    <col min="7" max="7" width="12.75" style="55" customWidth="1"/>
    <col min="8" max="9" width="9.75" style="54" customWidth="1"/>
    <col min="10" max="16384" width="10" style="54"/>
  </cols>
  <sheetData>
    <row r="1" ht="50.25" customHeight="1" spans="1:8">
      <c r="A1" s="56"/>
      <c r="B1" s="57" t="s">
        <v>872</v>
      </c>
      <c r="C1" s="57"/>
      <c r="D1" s="57"/>
      <c r="E1" s="57"/>
      <c r="F1" s="57"/>
      <c r="G1" s="57"/>
      <c r="H1" s="65"/>
    </row>
    <row r="2" ht="30.95" customHeight="1" spans="1:8">
      <c r="A2" s="56"/>
      <c r="B2" s="56"/>
      <c r="C2" s="58"/>
      <c r="D2" s="58"/>
      <c r="E2" s="58"/>
      <c r="F2" s="58"/>
      <c r="G2" s="58"/>
      <c r="H2" s="66" t="s">
        <v>30</v>
      </c>
    </row>
    <row r="3" s="52" customFormat="1" ht="50.25" customHeight="1" spans="1:8">
      <c r="A3" s="59" t="s">
        <v>873</v>
      </c>
      <c r="B3" s="59" t="s">
        <v>874</v>
      </c>
      <c r="C3" s="59" t="s">
        <v>875</v>
      </c>
      <c r="D3" s="59" t="s">
        <v>876</v>
      </c>
      <c r="E3" s="59" t="s">
        <v>877</v>
      </c>
      <c r="F3" s="59" t="s">
        <v>878</v>
      </c>
      <c r="G3" s="59" t="s">
        <v>879</v>
      </c>
      <c r="H3" s="67" t="s">
        <v>880</v>
      </c>
    </row>
    <row r="4" s="53" customFormat="1" ht="50.25" customHeight="1" spans="1:8">
      <c r="A4" s="60">
        <v>1</v>
      </c>
      <c r="B4" s="33" t="s">
        <v>881</v>
      </c>
      <c r="C4" s="33" t="s">
        <v>882</v>
      </c>
      <c r="D4" s="33" t="s">
        <v>883</v>
      </c>
      <c r="E4" s="33" t="s">
        <v>884</v>
      </c>
      <c r="F4" s="34" t="s">
        <v>834</v>
      </c>
      <c r="G4" s="68">
        <v>27500</v>
      </c>
      <c r="H4" s="48">
        <v>44927</v>
      </c>
    </row>
    <row r="5" s="53" customFormat="1" ht="50.25" customHeight="1" spans="1:8">
      <c r="A5" s="60">
        <v>2</v>
      </c>
      <c r="B5" s="33" t="s">
        <v>885</v>
      </c>
      <c r="C5" s="33" t="s">
        <v>886</v>
      </c>
      <c r="D5" s="33" t="s">
        <v>887</v>
      </c>
      <c r="E5" s="33" t="s">
        <v>887</v>
      </c>
      <c r="F5" s="34" t="s">
        <v>834</v>
      </c>
      <c r="G5" s="68">
        <v>12000</v>
      </c>
      <c r="H5" s="48">
        <v>44927</v>
      </c>
    </row>
    <row r="6" s="53" customFormat="1" ht="50.25" customHeight="1" spans="1:8">
      <c r="A6" s="60">
        <v>3</v>
      </c>
      <c r="B6" s="33" t="s">
        <v>888</v>
      </c>
      <c r="C6" s="33" t="s">
        <v>882</v>
      </c>
      <c r="D6" s="33" t="s">
        <v>883</v>
      </c>
      <c r="E6" s="33" t="s">
        <v>884</v>
      </c>
      <c r="F6" s="34" t="s">
        <v>834</v>
      </c>
      <c r="G6" s="68">
        <v>26000</v>
      </c>
      <c r="H6" s="48">
        <v>44927</v>
      </c>
    </row>
    <row r="7" s="53" customFormat="1" ht="50.25" customHeight="1" spans="1:8">
      <c r="A7" s="60">
        <v>4</v>
      </c>
      <c r="B7" s="33" t="s">
        <v>889</v>
      </c>
      <c r="C7" s="33" t="s">
        <v>890</v>
      </c>
      <c r="D7" s="33" t="s">
        <v>891</v>
      </c>
      <c r="E7" s="33" t="s">
        <v>892</v>
      </c>
      <c r="F7" s="34" t="s">
        <v>834</v>
      </c>
      <c r="G7" s="68">
        <v>1000</v>
      </c>
      <c r="H7" s="48">
        <v>44927</v>
      </c>
    </row>
    <row r="8" s="53" customFormat="1" ht="50.25" customHeight="1" spans="1:8">
      <c r="A8" s="60">
        <v>5</v>
      </c>
      <c r="B8" s="33" t="s">
        <v>893</v>
      </c>
      <c r="C8" s="33" t="s">
        <v>894</v>
      </c>
      <c r="D8" s="33" t="s">
        <v>883</v>
      </c>
      <c r="E8" s="33" t="s">
        <v>895</v>
      </c>
      <c r="F8" s="34" t="s">
        <v>834</v>
      </c>
      <c r="G8" s="68">
        <v>3000</v>
      </c>
      <c r="H8" s="48">
        <v>44927</v>
      </c>
    </row>
    <row r="9" s="53" customFormat="1" ht="50.25" customHeight="1" spans="1:8">
      <c r="A9" s="60">
        <v>6</v>
      </c>
      <c r="B9" s="33" t="s">
        <v>896</v>
      </c>
      <c r="C9" s="33" t="s">
        <v>894</v>
      </c>
      <c r="D9" s="33" t="s">
        <v>883</v>
      </c>
      <c r="E9" s="33" t="s">
        <v>884</v>
      </c>
      <c r="F9" s="34" t="s">
        <v>834</v>
      </c>
      <c r="G9" s="68">
        <v>12700</v>
      </c>
      <c r="H9" s="48">
        <v>44927</v>
      </c>
    </row>
    <row r="10" s="53" customFormat="1" ht="50.25" customHeight="1" spans="1:8">
      <c r="A10" s="60">
        <v>7</v>
      </c>
      <c r="B10" s="33" t="s">
        <v>897</v>
      </c>
      <c r="C10" s="33" t="s">
        <v>882</v>
      </c>
      <c r="D10" s="33" t="s">
        <v>883</v>
      </c>
      <c r="E10" s="33" t="s">
        <v>884</v>
      </c>
      <c r="F10" s="34" t="s">
        <v>834</v>
      </c>
      <c r="G10" s="68">
        <v>3800</v>
      </c>
      <c r="H10" s="48">
        <v>44927</v>
      </c>
    </row>
    <row r="11" s="53" customFormat="1" ht="50.25" customHeight="1" spans="1:8">
      <c r="A11" s="60">
        <v>8</v>
      </c>
      <c r="B11" s="33" t="s">
        <v>898</v>
      </c>
      <c r="C11" s="33" t="s">
        <v>882</v>
      </c>
      <c r="D11" s="33" t="s">
        <v>883</v>
      </c>
      <c r="E11" s="33" t="s">
        <v>899</v>
      </c>
      <c r="F11" s="34" t="s">
        <v>834</v>
      </c>
      <c r="G11" s="68">
        <v>4000</v>
      </c>
      <c r="H11" s="48">
        <v>44927</v>
      </c>
    </row>
    <row r="12" s="53" customFormat="1" ht="50.25" customHeight="1" spans="1:8">
      <c r="A12" s="60">
        <v>9</v>
      </c>
      <c r="B12" s="33" t="s">
        <v>896</v>
      </c>
      <c r="C12" s="33" t="s">
        <v>894</v>
      </c>
      <c r="D12" s="33" t="s">
        <v>883</v>
      </c>
      <c r="E12" s="33" t="s">
        <v>884</v>
      </c>
      <c r="F12" s="34" t="s">
        <v>834</v>
      </c>
      <c r="G12" s="68">
        <v>6000</v>
      </c>
      <c r="H12" s="48">
        <v>45078</v>
      </c>
    </row>
    <row r="13" s="53" customFormat="1" ht="50.25" customHeight="1" spans="1:8">
      <c r="A13" s="60">
        <v>10</v>
      </c>
      <c r="B13" s="33" t="s">
        <v>888</v>
      </c>
      <c r="C13" s="33" t="s">
        <v>882</v>
      </c>
      <c r="D13" s="33" t="s">
        <v>883</v>
      </c>
      <c r="E13" s="33" t="s">
        <v>884</v>
      </c>
      <c r="F13" s="34" t="s">
        <v>834</v>
      </c>
      <c r="G13" s="68">
        <v>2000</v>
      </c>
      <c r="H13" s="48">
        <v>45078</v>
      </c>
    </row>
    <row r="14" s="53" customFormat="1" ht="50.25" customHeight="1" spans="1:8">
      <c r="A14" s="60">
        <v>11</v>
      </c>
      <c r="B14" s="33" t="s">
        <v>900</v>
      </c>
      <c r="C14" s="33" t="s">
        <v>882</v>
      </c>
      <c r="D14" s="33" t="s">
        <v>901</v>
      </c>
      <c r="E14" s="33" t="s">
        <v>902</v>
      </c>
      <c r="F14" s="34" t="s">
        <v>834</v>
      </c>
      <c r="G14" s="68">
        <v>5000</v>
      </c>
      <c r="H14" s="48">
        <v>45078</v>
      </c>
    </row>
    <row r="15" s="53" customFormat="1" ht="50.25" customHeight="1" spans="1:8">
      <c r="A15" s="60">
        <v>12</v>
      </c>
      <c r="B15" s="33" t="s">
        <v>903</v>
      </c>
      <c r="C15" s="33" t="s">
        <v>894</v>
      </c>
      <c r="D15" s="33" t="s">
        <v>883</v>
      </c>
      <c r="E15" s="33" t="s">
        <v>895</v>
      </c>
      <c r="F15" s="34" t="s">
        <v>834</v>
      </c>
      <c r="G15" s="47">
        <v>34500</v>
      </c>
      <c r="H15" s="48">
        <v>45078</v>
      </c>
    </row>
    <row r="16" ht="30" spans="1:8">
      <c r="A16" s="60">
        <v>13</v>
      </c>
      <c r="B16" s="36" t="s">
        <v>904</v>
      </c>
      <c r="C16" s="33" t="s">
        <v>882</v>
      </c>
      <c r="D16" s="36" t="s">
        <v>905</v>
      </c>
      <c r="E16" s="33" t="s">
        <v>906</v>
      </c>
      <c r="F16" s="34" t="s">
        <v>834</v>
      </c>
      <c r="G16" s="47">
        <v>6500</v>
      </c>
      <c r="H16" s="48">
        <v>45078</v>
      </c>
    </row>
    <row r="17" ht="45" spans="1:8">
      <c r="A17" s="60">
        <v>14</v>
      </c>
      <c r="B17" s="36" t="s">
        <v>907</v>
      </c>
      <c r="C17" s="33" t="s">
        <v>890</v>
      </c>
      <c r="D17" s="33" t="s">
        <v>891</v>
      </c>
      <c r="E17" s="33" t="s">
        <v>908</v>
      </c>
      <c r="F17" s="34" t="s">
        <v>834</v>
      </c>
      <c r="G17" s="47">
        <v>8000</v>
      </c>
      <c r="H17" s="48">
        <v>45078</v>
      </c>
    </row>
    <row r="18" ht="45" spans="1:8">
      <c r="A18" s="60">
        <v>15</v>
      </c>
      <c r="B18" s="36" t="s">
        <v>893</v>
      </c>
      <c r="C18" s="33" t="s">
        <v>894</v>
      </c>
      <c r="D18" s="33" t="s">
        <v>883</v>
      </c>
      <c r="E18" s="33" t="s">
        <v>895</v>
      </c>
      <c r="F18" s="34" t="s">
        <v>834</v>
      </c>
      <c r="G18" s="47">
        <v>37000</v>
      </c>
      <c r="H18" s="48">
        <v>45078</v>
      </c>
    </row>
    <row r="19" ht="45" spans="1:8">
      <c r="A19" s="60">
        <v>16</v>
      </c>
      <c r="B19" s="61" t="s">
        <v>885</v>
      </c>
      <c r="C19" s="33" t="s">
        <v>886</v>
      </c>
      <c r="D19" s="33" t="s">
        <v>887</v>
      </c>
      <c r="E19" s="33" t="s">
        <v>887</v>
      </c>
      <c r="F19" s="34" t="s">
        <v>834</v>
      </c>
      <c r="G19" s="47">
        <v>6800</v>
      </c>
      <c r="H19" s="48">
        <v>45078</v>
      </c>
    </row>
    <row r="20" ht="31.5" customHeight="1" spans="1:8">
      <c r="A20" s="60">
        <v>17</v>
      </c>
      <c r="B20" s="61" t="s">
        <v>909</v>
      </c>
      <c r="C20" s="33" t="s">
        <v>910</v>
      </c>
      <c r="D20" s="33" t="s">
        <v>911</v>
      </c>
      <c r="E20" s="33" t="s">
        <v>884</v>
      </c>
      <c r="F20" s="34" t="s">
        <v>834</v>
      </c>
      <c r="G20" s="47">
        <v>4200</v>
      </c>
      <c r="H20" s="48">
        <v>45078</v>
      </c>
    </row>
    <row r="21" ht="31.5" customHeight="1" spans="1:8">
      <c r="A21" s="62" t="s">
        <v>826</v>
      </c>
      <c r="B21" s="63"/>
      <c r="C21" s="63"/>
      <c r="D21" s="63"/>
      <c r="E21" s="63"/>
      <c r="F21" s="69"/>
      <c r="G21" s="47">
        <f>SUM(G4:G20)</f>
        <v>200000</v>
      </c>
      <c r="H21" s="70"/>
    </row>
    <row r="22" ht="15" spans="1:8">
      <c r="A22" s="64" t="s">
        <v>912</v>
      </c>
      <c r="B22" s="64"/>
      <c r="C22" s="64"/>
      <c r="D22" s="64"/>
      <c r="E22" s="64"/>
      <c r="F22" s="64"/>
      <c r="G22" s="64"/>
      <c r="H22" s="64"/>
    </row>
  </sheetData>
  <sheetProtection formatCells="0" insertHyperlinks="0" autoFilter="0"/>
  <mergeCells count="3">
    <mergeCell ref="B1:H1"/>
    <mergeCell ref="A21:F21"/>
    <mergeCell ref="A22:H22"/>
  </mergeCells>
  <printOptions horizontalCentered="1"/>
  <pageMargins left="0.236220472440945" right="0.236220472440945" top="0.15748031496063" bottom="0.15748031496063" header="0" footer="0"/>
  <pageSetup paperSize="9" scale="76" firstPageNumber="0" fitToHeight="0" orientation="portrait" useFirstPageNumber="1"/>
  <headerFooter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view="pageBreakPreview" zoomScale="115" zoomScaleNormal="110" zoomScaleSheetLayoutView="115" workbookViewId="0">
      <selection activeCell="E15" sqref="A10:E15"/>
    </sheetView>
  </sheetViews>
  <sheetFormatPr defaultColWidth="9" defaultRowHeight="15" outlineLevelCol="7"/>
  <cols>
    <col min="1" max="1" width="5.75" style="24" customWidth="1"/>
    <col min="2" max="2" width="23.875" style="24" customWidth="1"/>
    <col min="3" max="3" width="15.625" style="24" customWidth="1"/>
    <col min="4" max="4" width="17.5" style="24" customWidth="1"/>
    <col min="5" max="5" width="11" style="24" customWidth="1"/>
    <col min="6" max="6" width="10.3416666666667" style="25" customWidth="1"/>
    <col min="7" max="7" width="10" style="26" customWidth="1"/>
    <col min="8" max="8" width="9.875" style="24" customWidth="1"/>
    <col min="9" max="9" width="8.75" style="27" customWidth="1"/>
    <col min="10" max="249" width="9" style="24"/>
    <col min="250" max="250" width="5.75" style="24" customWidth="1"/>
    <col min="251" max="251" width="48.125" style="24" customWidth="1"/>
    <col min="252" max="252" width="17.125" style="24" customWidth="1"/>
    <col min="253" max="253" width="14.125" style="24" customWidth="1"/>
    <col min="254" max="254" width="8.5" style="24" customWidth="1"/>
    <col min="255" max="255" width="8.75" style="24" customWidth="1"/>
    <col min="256" max="256" width="10" style="24" customWidth="1"/>
    <col min="257" max="257" width="9.875" style="24" customWidth="1"/>
    <col min="258" max="258" width="8.75" style="24" customWidth="1"/>
    <col min="259" max="505" width="9" style="24"/>
    <col min="506" max="506" width="5.75" style="24" customWidth="1"/>
    <col min="507" max="507" width="48.125" style="24" customWidth="1"/>
    <col min="508" max="508" width="17.125" style="24" customWidth="1"/>
    <col min="509" max="509" width="14.125" style="24" customWidth="1"/>
    <col min="510" max="510" width="8.5" style="24" customWidth="1"/>
    <col min="511" max="511" width="8.75" style="24" customWidth="1"/>
    <col min="512" max="512" width="10" style="24" customWidth="1"/>
    <col min="513" max="513" width="9.875" style="24" customWidth="1"/>
    <col min="514" max="514" width="8.75" style="24" customWidth="1"/>
    <col min="515" max="761" width="9" style="24"/>
    <col min="762" max="762" width="5.75" style="24" customWidth="1"/>
    <col min="763" max="763" width="48.125" style="24" customWidth="1"/>
    <col min="764" max="764" width="17.125" style="24" customWidth="1"/>
    <col min="765" max="765" width="14.125" style="24" customWidth="1"/>
    <col min="766" max="766" width="8.5" style="24" customWidth="1"/>
    <col min="767" max="767" width="8.75" style="24" customWidth="1"/>
    <col min="768" max="768" width="10" style="24" customWidth="1"/>
    <col min="769" max="769" width="9.875" style="24" customWidth="1"/>
    <col min="770" max="770" width="8.75" style="24" customWidth="1"/>
    <col min="771" max="1017" width="9" style="24"/>
    <col min="1018" max="1018" width="5.75" style="24" customWidth="1"/>
    <col min="1019" max="1019" width="48.125" style="24" customWidth="1"/>
    <col min="1020" max="1020" width="17.125" style="24" customWidth="1"/>
    <col min="1021" max="1021" width="14.125" style="24" customWidth="1"/>
    <col min="1022" max="1022" width="8.5" style="24" customWidth="1"/>
    <col min="1023" max="1023" width="8.75" style="24" customWidth="1"/>
    <col min="1024" max="1024" width="10" style="24" customWidth="1"/>
    <col min="1025" max="1025" width="9.875" style="24" customWidth="1"/>
    <col min="1026" max="1026" width="8.75" style="24" customWidth="1"/>
    <col min="1027" max="1273" width="9" style="24"/>
    <col min="1274" max="1274" width="5.75" style="24" customWidth="1"/>
    <col min="1275" max="1275" width="48.125" style="24" customWidth="1"/>
    <col min="1276" max="1276" width="17.125" style="24" customWidth="1"/>
    <col min="1277" max="1277" width="14.125" style="24" customWidth="1"/>
    <col min="1278" max="1278" width="8.5" style="24" customWidth="1"/>
    <col min="1279" max="1279" width="8.75" style="24" customWidth="1"/>
    <col min="1280" max="1280" width="10" style="24" customWidth="1"/>
    <col min="1281" max="1281" width="9.875" style="24" customWidth="1"/>
    <col min="1282" max="1282" width="8.75" style="24" customWidth="1"/>
    <col min="1283" max="1529" width="9" style="24"/>
    <col min="1530" max="1530" width="5.75" style="24" customWidth="1"/>
    <col min="1531" max="1531" width="48.125" style="24" customWidth="1"/>
    <col min="1532" max="1532" width="17.125" style="24" customWidth="1"/>
    <col min="1533" max="1533" width="14.125" style="24" customWidth="1"/>
    <col min="1534" max="1534" width="8.5" style="24" customWidth="1"/>
    <col min="1535" max="1535" width="8.75" style="24" customWidth="1"/>
    <col min="1536" max="1536" width="10" style="24" customWidth="1"/>
    <col min="1537" max="1537" width="9.875" style="24" customWidth="1"/>
    <col min="1538" max="1538" width="8.75" style="24" customWidth="1"/>
    <col min="1539" max="1785" width="9" style="24"/>
    <col min="1786" max="1786" width="5.75" style="24" customWidth="1"/>
    <col min="1787" max="1787" width="48.125" style="24" customWidth="1"/>
    <col min="1788" max="1788" width="17.125" style="24" customWidth="1"/>
    <col min="1789" max="1789" width="14.125" style="24" customWidth="1"/>
    <col min="1790" max="1790" width="8.5" style="24" customWidth="1"/>
    <col min="1791" max="1791" width="8.75" style="24" customWidth="1"/>
    <col min="1792" max="1792" width="10" style="24" customWidth="1"/>
    <col min="1793" max="1793" width="9.875" style="24" customWidth="1"/>
    <col min="1794" max="1794" width="8.75" style="24" customWidth="1"/>
    <col min="1795" max="2041" width="9" style="24"/>
    <col min="2042" max="2042" width="5.75" style="24" customWidth="1"/>
    <col min="2043" max="2043" width="48.125" style="24" customWidth="1"/>
    <col min="2044" max="2044" width="17.125" style="24" customWidth="1"/>
    <col min="2045" max="2045" width="14.125" style="24" customWidth="1"/>
    <col min="2046" max="2046" width="8.5" style="24" customWidth="1"/>
    <col min="2047" max="2047" width="8.75" style="24" customWidth="1"/>
    <col min="2048" max="2048" width="10" style="24" customWidth="1"/>
    <col min="2049" max="2049" width="9.875" style="24" customWidth="1"/>
    <col min="2050" max="2050" width="8.75" style="24" customWidth="1"/>
    <col min="2051" max="2297" width="9" style="24"/>
    <col min="2298" max="2298" width="5.75" style="24" customWidth="1"/>
    <col min="2299" max="2299" width="48.125" style="24" customWidth="1"/>
    <col min="2300" max="2300" width="17.125" style="24" customWidth="1"/>
    <col min="2301" max="2301" width="14.125" style="24" customWidth="1"/>
    <col min="2302" max="2302" width="8.5" style="24" customWidth="1"/>
    <col min="2303" max="2303" width="8.75" style="24" customWidth="1"/>
    <col min="2304" max="2304" width="10" style="24" customWidth="1"/>
    <col min="2305" max="2305" width="9.875" style="24" customWidth="1"/>
    <col min="2306" max="2306" width="8.75" style="24" customWidth="1"/>
    <col min="2307" max="2553" width="9" style="24"/>
    <col min="2554" max="2554" width="5.75" style="24" customWidth="1"/>
    <col min="2555" max="2555" width="48.125" style="24" customWidth="1"/>
    <col min="2556" max="2556" width="17.125" style="24" customWidth="1"/>
    <col min="2557" max="2557" width="14.125" style="24" customWidth="1"/>
    <col min="2558" max="2558" width="8.5" style="24" customWidth="1"/>
    <col min="2559" max="2559" width="8.75" style="24" customWidth="1"/>
    <col min="2560" max="2560" width="10" style="24" customWidth="1"/>
    <col min="2561" max="2561" width="9.875" style="24" customWidth="1"/>
    <col min="2562" max="2562" width="8.75" style="24" customWidth="1"/>
    <col min="2563" max="2809" width="9" style="24"/>
    <col min="2810" max="2810" width="5.75" style="24" customWidth="1"/>
    <col min="2811" max="2811" width="48.125" style="24" customWidth="1"/>
    <col min="2812" max="2812" width="17.125" style="24" customWidth="1"/>
    <col min="2813" max="2813" width="14.125" style="24" customWidth="1"/>
    <col min="2814" max="2814" width="8.5" style="24" customWidth="1"/>
    <col min="2815" max="2815" width="8.75" style="24" customWidth="1"/>
    <col min="2816" max="2816" width="10" style="24" customWidth="1"/>
    <col min="2817" max="2817" width="9.875" style="24" customWidth="1"/>
    <col min="2818" max="2818" width="8.75" style="24" customWidth="1"/>
    <col min="2819" max="3065" width="9" style="24"/>
    <col min="3066" max="3066" width="5.75" style="24" customWidth="1"/>
    <col min="3067" max="3067" width="48.125" style="24" customWidth="1"/>
    <col min="3068" max="3068" width="17.125" style="24" customWidth="1"/>
    <col min="3069" max="3069" width="14.125" style="24" customWidth="1"/>
    <col min="3070" max="3070" width="8.5" style="24" customWidth="1"/>
    <col min="3071" max="3071" width="8.75" style="24" customWidth="1"/>
    <col min="3072" max="3072" width="10" style="24" customWidth="1"/>
    <col min="3073" max="3073" width="9.875" style="24" customWidth="1"/>
    <col min="3074" max="3074" width="8.75" style="24" customWidth="1"/>
    <col min="3075" max="3321" width="9" style="24"/>
    <col min="3322" max="3322" width="5.75" style="24" customWidth="1"/>
    <col min="3323" max="3323" width="48.125" style="24" customWidth="1"/>
    <col min="3324" max="3324" width="17.125" style="24" customWidth="1"/>
    <col min="3325" max="3325" width="14.125" style="24" customWidth="1"/>
    <col min="3326" max="3326" width="8.5" style="24" customWidth="1"/>
    <col min="3327" max="3327" width="8.75" style="24" customWidth="1"/>
    <col min="3328" max="3328" width="10" style="24" customWidth="1"/>
    <col min="3329" max="3329" width="9.875" style="24" customWidth="1"/>
    <col min="3330" max="3330" width="8.75" style="24" customWidth="1"/>
    <col min="3331" max="3577" width="9" style="24"/>
    <col min="3578" max="3578" width="5.75" style="24" customWidth="1"/>
    <col min="3579" max="3579" width="48.125" style="24" customWidth="1"/>
    <col min="3580" max="3580" width="17.125" style="24" customWidth="1"/>
    <col min="3581" max="3581" width="14.125" style="24" customWidth="1"/>
    <col min="3582" max="3582" width="8.5" style="24" customWidth="1"/>
    <col min="3583" max="3583" width="8.75" style="24" customWidth="1"/>
    <col min="3584" max="3584" width="10" style="24" customWidth="1"/>
    <col min="3585" max="3585" width="9.875" style="24" customWidth="1"/>
    <col min="3586" max="3586" width="8.75" style="24" customWidth="1"/>
    <col min="3587" max="3833" width="9" style="24"/>
    <col min="3834" max="3834" width="5.75" style="24" customWidth="1"/>
    <col min="3835" max="3835" width="48.125" style="24" customWidth="1"/>
    <col min="3836" max="3836" width="17.125" style="24" customWidth="1"/>
    <col min="3837" max="3837" width="14.125" style="24" customWidth="1"/>
    <col min="3838" max="3838" width="8.5" style="24" customWidth="1"/>
    <col min="3839" max="3839" width="8.75" style="24" customWidth="1"/>
    <col min="3840" max="3840" width="10" style="24" customWidth="1"/>
    <col min="3841" max="3841" width="9.875" style="24" customWidth="1"/>
    <col min="3842" max="3842" width="8.75" style="24" customWidth="1"/>
    <col min="3843" max="4089" width="9" style="24"/>
    <col min="4090" max="4090" width="5.75" style="24" customWidth="1"/>
    <col min="4091" max="4091" width="48.125" style="24" customWidth="1"/>
    <col min="4092" max="4092" width="17.125" style="24" customWidth="1"/>
    <col min="4093" max="4093" width="14.125" style="24" customWidth="1"/>
    <col min="4094" max="4094" width="8.5" style="24" customWidth="1"/>
    <col min="4095" max="4095" width="8.75" style="24" customWidth="1"/>
    <col min="4096" max="4096" width="10" style="24" customWidth="1"/>
    <col min="4097" max="4097" width="9.875" style="24" customWidth="1"/>
    <col min="4098" max="4098" width="8.75" style="24" customWidth="1"/>
    <col min="4099" max="4345" width="9" style="24"/>
    <col min="4346" max="4346" width="5.75" style="24" customWidth="1"/>
    <col min="4347" max="4347" width="48.125" style="24" customWidth="1"/>
    <col min="4348" max="4348" width="17.125" style="24" customWidth="1"/>
    <col min="4349" max="4349" width="14.125" style="24" customWidth="1"/>
    <col min="4350" max="4350" width="8.5" style="24" customWidth="1"/>
    <col min="4351" max="4351" width="8.75" style="24" customWidth="1"/>
    <col min="4352" max="4352" width="10" style="24" customWidth="1"/>
    <col min="4353" max="4353" width="9.875" style="24" customWidth="1"/>
    <col min="4354" max="4354" width="8.75" style="24" customWidth="1"/>
    <col min="4355" max="4601" width="9" style="24"/>
    <col min="4602" max="4602" width="5.75" style="24" customWidth="1"/>
    <col min="4603" max="4603" width="48.125" style="24" customWidth="1"/>
    <col min="4604" max="4604" width="17.125" style="24" customWidth="1"/>
    <col min="4605" max="4605" width="14.125" style="24" customWidth="1"/>
    <col min="4606" max="4606" width="8.5" style="24" customWidth="1"/>
    <col min="4607" max="4607" width="8.75" style="24" customWidth="1"/>
    <col min="4608" max="4608" width="10" style="24" customWidth="1"/>
    <col min="4609" max="4609" width="9.875" style="24" customWidth="1"/>
    <col min="4610" max="4610" width="8.75" style="24" customWidth="1"/>
    <col min="4611" max="4857" width="9" style="24"/>
    <col min="4858" max="4858" width="5.75" style="24" customWidth="1"/>
    <col min="4859" max="4859" width="48.125" style="24" customWidth="1"/>
    <col min="4860" max="4860" width="17.125" style="24" customWidth="1"/>
    <col min="4861" max="4861" width="14.125" style="24" customWidth="1"/>
    <col min="4862" max="4862" width="8.5" style="24" customWidth="1"/>
    <col min="4863" max="4863" width="8.75" style="24" customWidth="1"/>
    <col min="4864" max="4864" width="10" style="24" customWidth="1"/>
    <col min="4865" max="4865" width="9.875" style="24" customWidth="1"/>
    <col min="4866" max="4866" width="8.75" style="24" customWidth="1"/>
    <col min="4867" max="5113" width="9" style="24"/>
    <col min="5114" max="5114" width="5.75" style="24" customWidth="1"/>
    <col min="5115" max="5115" width="48.125" style="24" customWidth="1"/>
    <col min="5116" max="5116" width="17.125" style="24" customWidth="1"/>
    <col min="5117" max="5117" width="14.125" style="24" customWidth="1"/>
    <col min="5118" max="5118" width="8.5" style="24" customWidth="1"/>
    <col min="5119" max="5119" width="8.75" style="24" customWidth="1"/>
    <col min="5120" max="5120" width="10" style="24" customWidth="1"/>
    <col min="5121" max="5121" width="9.875" style="24" customWidth="1"/>
    <col min="5122" max="5122" width="8.75" style="24" customWidth="1"/>
    <col min="5123" max="5369" width="9" style="24"/>
    <col min="5370" max="5370" width="5.75" style="24" customWidth="1"/>
    <col min="5371" max="5371" width="48.125" style="24" customWidth="1"/>
    <col min="5372" max="5372" width="17.125" style="24" customWidth="1"/>
    <col min="5373" max="5373" width="14.125" style="24" customWidth="1"/>
    <col min="5374" max="5374" width="8.5" style="24" customWidth="1"/>
    <col min="5375" max="5375" width="8.75" style="24" customWidth="1"/>
    <col min="5376" max="5376" width="10" style="24" customWidth="1"/>
    <col min="5377" max="5377" width="9.875" style="24" customWidth="1"/>
    <col min="5378" max="5378" width="8.75" style="24" customWidth="1"/>
    <col min="5379" max="5625" width="9" style="24"/>
    <col min="5626" max="5626" width="5.75" style="24" customWidth="1"/>
    <col min="5627" max="5627" width="48.125" style="24" customWidth="1"/>
    <col min="5628" max="5628" width="17.125" style="24" customWidth="1"/>
    <col min="5629" max="5629" width="14.125" style="24" customWidth="1"/>
    <col min="5630" max="5630" width="8.5" style="24" customWidth="1"/>
    <col min="5631" max="5631" width="8.75" style="24" customWidth="1"/>
    <col min="5632" max="5632" width="10" style="24" customWidth="1"/>
    <col min="5633" max="5633" width="9.875" style="24" customWidth="1"/>
    <col min="5634" max="5634" width="8.75" style="24" customWidth="1"/>
    <col min="5635" max="5881" width="9" style="24"/>
    <col min="5882" max="5882" width="5.75" style="24" customWidth="1"/>
    <col min="5883" max="5883" width="48.125" style="24" customWidth="1"/>
    <col min="5884" max="5884" width="17.125" style="24" customWidth="1"/>
    <col min="5885" max="5885" width="14.125" style="24" customWidth="1"/>
    <col min="5886" max="5886" width="8.5" style="24" customWidth="1"/>
    <col min="5887" max="5887" width="8.75" style="24" customWidth="1"/>
    <col min="5888" max="5888" width="10" style="24" customWidth="1"/>
    <col min="5889" max="5889" width="9.875" style="24" customWidth="1"/>
    <col min="5890" max="5890" width="8.75" style="24" customWidth="1"/>
    <col min="5891" max="6137" width="9" style="24"/>
    <col min="6138" max="6138" width="5.75" style="24" customWidth="1"/>
    <col min="6139" max="6139" width="48.125" style="24" customWidth="1"/>
    <col min="6140" max="6140" width="17.125" style="24" customWidth="1"/>
    <col min="6141" max="6141" width="14.125" style="24" customWidth="1"/>
    <col min="6142" max="6142" width="8.5" style="24" customWidth="1"/>
    <col min="6143" max="6143" width="8.75" style="24" customWidth="1"/>
    <col min="6144" max="6144" width="10" style="24" customWidth="1"/>
    <col min="6145" max="6145" width="9.875" style="24" customWidth="1"/>
    <col min="6146" max="6146" width="8.75" style="24" customWidth="1"/>
    <col min="6147" max="6393" width="9" style="24"/>
    <col min="6394" max="6394" width="5.75" style="24" customWidth="1"/>
    <col min="6395" max="6395" width="48.125" style="24" customWidth="1"/>
    <col min="6396" max="6396" width="17.125" style="24" customWidth="1"/>
    <col min="6397" max="6397" width="14.125" style="24" customWidth="1"/>
    <col min="6398" max="6398" width="8.5" style="24" customWidth="1"/>
    <col min="6399" max="6399" width="8.75" style="24" customWidth="1"/>
    <col min="6400" max="6400" width="10" style="24" customWidth="1"/>
    <col min="6401" max="6401" width="9.875" style="24" customWidth="1"/>
    <col min="6402" max="6402" width="8.75" style="24" customWidth="1"/>
    <col min="6403" max="6649" width="9" style="24"/>
    <col min="6650" max="6650" width="5.75" style="24" customWidth="1"/>
    <col min="6651" max="6651" width="48.125" style="24" customWidth="1"/>
    <col min="6652" max="6652" width="17.125" style="24" customWidth="1"/>
    <col min="6653" max="6653" width="14.125" style="24" customWidth="1"/>
    <col min="6654" max="6654" width="8.5" style="24" customWidth="1"/>
    <col min="6655" max="6655" width="8.75" style="24" customWidth="1"/>
    <col min="6656" max="6656" width="10" style="24" customWidth="1"/>
    <col min="6657" max="6657" width="9.875" style="24" customWidth="1"/>
    <col min="6658" max="6658" width="8.75" style="24" customWidth="1"/>
    <col min="6659" max="6905" width="9" style="24"/>
    <col min="6906" max="6906" width="5.75" style="24" customWidth="1"/>
    <col min="6907" max="6907" width="48.125" style="24" customWidth="1"/>
    <col min="6908" max="6908" width="17.125" style="24" customWidth="1"/>
    <col min="6909" max="6909" width="14.125" style="24" customWidth="1"/>
    <col min="6910" max="6910" width="8.5" style="24" customWidth="1"/>
    <col min="6911" max="6911" width="8.75" style="24" customWidth="1"/>
    <col min="6912" max="6912" width="10" style="24" customWidth="1"/>
    <col min="6913" max="6913" width="9.875" style="24" customWidth="1"/>
    <col min="6914" max="6914" width="8.75" style="24" customWidth="1"/>
    <col min="6915" max="7161" width="9" style="24"/>
    <col min="7162" max="7162" width="5.75" style="24" customWidth="1"/>
    <col min="7163" max="7163" width="48.125" style="24" customWidth="1"/>
    <col min="7164" max="7164" width="17.125" style="24" customWidth="1"/>
    <col min="7165" max="7165" width="14.125" style="24" customWidth="1"/>
    <col min="7166" max="7166" width="8.5" style="24" customWidth="1"/>
    <col min="7167" max="7167" width="8.75" style="24" customWidth="1"/>
    <col min="7168" max="7168" width="10" style="24" customWidth="1"/>
    <col min="7169" max="7169" width="9.875" style="24" customWidth="1"/>
    <col min="7170" max="7170" width="8.75" style="24" customWidth="1"/>
    <col min="7171" max="7417" width="9" style="24"/>
    <col min="7418" max="7418" width="5.75" style="24" customWidth="1"/>
    <col min="7419" max="7419" width="48.125" style="24" customWidth="1"/>
    <col min="7420" max="7420" width="17.125" style="24" customWidth="1"/>
    <col min="7421" max="7421" width="14.125" style="24" customWidth="1"/>
    <col min="7422" max="7422" width="8.5" style="24" customWidth="1"/>
    <col min="7423" max="7423" width="8.75" style="24" customWidth="1"/>
    <col min="7424" max="7424" width="10" style="24" customWidth="1"/>
    <col min="7425" max="7425" width="9.875" style="24" customWidth="1"/>
    <col min="7426" max="7426" width="8.75" style="24" customWidth="1"/>
    <col min="7427" max="7673" width="9" style="24"/>
    <col min="7674" max="7674" width="5.75" style="24" customWidth="1"/>
    <col min="7675" max="7675" width="48.125" style="24" customWidth="1"/>
    <col min="7676" max="7676" width="17.125" style="24" customWidth="1"/>
    <col min="7677" max="7677" width="14.125" style="24" customWidth="1"/>
    <col min="7678" max="7678" width="8.5" style="24" customWidth="1"/>
    <col min="7679" max="7679" width="8.75" style="24" customWidth="1"/>
    <col min="7680" max="7680" width="10" style="24" customWidth="1"/>
    <col min="7681" max="7681" width="9.875" style="24" customWidth="1"/>
    <col min="7682" max="7682" width="8.75" style="24" customWidth="1"/>
    <col min="7683" max="7929" width="9" style="24"/>
    <col min="7930" max="7930" width="5.75" style="24" customWidth="1"/>
    <col min="7931" max="7931" width="48.125" style="24" customWidth="1"/>
    <col min="7932" max="7932" width="17.125" style="24" customWidth="1"/>
    <col min="7933" max="7933" width="14.125" style="24" customWidth="1"/>
    <col min="7934" max="7934" width="8.5" style="24" customWidth="1"/>
    <col min="7935" max="7935" width="8.75" style="24" customWidth="1"/>
    <col min="7936" max="7936" width="10" style="24" customWidth="1"/>
    <col min="7937" max="7937" width="9.875" style="24" customWidth="1"/>
    <col min="7938" max="7938" width="8.75" style="24" customWidth="1"/>
    <col min="7939" max="8185" width="9" style="24"/>
    <col min="8186" max="8186" width="5.75" style="24" customWidth="1"/>
    <col min="8187" max="8187" width="48.125" style="24" customWidth="1"/>
    <col min="8188" max="8188" width="17.125" style="24" customWidth="1"/>
    <col min="8189" max="8189" width="14.125" style="24" customWidth="1"/>
    <col min="8190" max="8190" width="8.5" style="24" customWidth="1"/>
    <col min="8191" max="8191" width="8.75" style="24" customWidth="1"/>
    <col min="8192" max="8192" width="10" style="24" customWidth="1"/>
    <col min="8193" max="8193" width="9.875" style="24" customWidth="1"/>
    <col min="8194" max="8194" width="8.75" style="24" customWidth="1"/>
    <col min="8195" max="8441" width="9" style="24"/>
    <col min="8442" max="8442" width="5.75" style="24" customWidth="1"/>
    <col min="8443" max="8443" width="48.125" style="24" customWidth="1"/>
    <col min="8444" max="8444" width="17.125" style="24" customWidth="1"/>
    <col min="8445" max="8445" width="14.125" style="24" customWidth="1"/>
    <col min="8446" max="8446" width="8.5" style="24" customWidth="1"/>
    <col min="8447" max="8447" width="8.75" style="24" customWidth="1"/>
    <col min="8448" max="8448" width="10" style="24" customWidth="1"/>
    <col min="8449" max="8449" width="9.875" style="24" customWidth="1"/>
    <col min="8450" max="8450" width="8.75" style="24" customWidth="1"/>
    <col min="8451" max="8697" width="9" style="24"/>
    <col min="8698" max="8698" width="5.75" style="24" customWidth="1"/>
    <col min="8699" max="8699" width="48.125" style="24" customWidth="1"/>
    <col min="8700" max="8700" width="17.125" style="24" customWidth="1"/>
    <col min="8701" max="8701" width="14.125" style="24" customWidth="1"/>
    <col min="8702" max="8702" width="8.5" style="24" customWidth="1"/>
    <col min="8703" max="8703" width="8.75" style="24" customWidth="1"/>
    <col min="8704" max="8704" width="10" style="24" customWidth="1"/>
    <col min="8705" max="8705" width="9.875" style="24" customWidth="1"/>
    <col min="8706" max="8706" width="8.75" style="24" customWidth="1"/>
    <col min="8707" max="8953" width="9" style="24"/>
    <col min="8954" max="8954" width="5.75" style="24" customWidth="1"/>
    <col min="8955" max="8955" width="48.125" style="24" customWidth="1"/>
    <col min="8956" max="8956" width="17.125" style="24" customWidth="1"/>
    <col min="8957" max="8957" width="14.125" style="24" customWidth="1"/>
    <col min="8958" max="8958" width="8.5" style="24" customWidth="1"/>
    <col min="8959" max="8959" width="8.75" style="24" customWidth="1"/>
    <col min="8960" max="8960" width="10" style="24" customWidth="1"/>
    <col min="8961" max="8961" width="9.875" style="24" customWidth="1"/>
    <col min="8962" max="8962" width="8.75" style="24" customWidth="1"/>
    <col min="8963" max="9209" width="9" style="24"/>
    <col min="9210" max="9210" width="5.75" style="24" customWidth="1"/>
    <col min="9211" max="9211" width="48.125" style="24" customWidth="1"/>
    <col min="9212" max="9212" width="17.125" style="24" customWidth="1"/>
    <col min="9213" max="9213" width="14.125" style="24" customWidth="1"/>
    <col min="9214" max="9214" width="8.5" style="24" customWidth="1"/>
    <col min="9215" max="9215" width="8.75" style="24" customWidth="1"/>
    <col min="9216" max="9216" width="10" style="24" customWidth="1"/>
    <col min="9217" max="9217" width="9.875" style="24" customWidth="1"/>
    <col min="9218" max="9218" width="8.75" style="24" customWidth="1"/>
    <col min="9219" max="9465" width="9" style="24"/>
    <col min="9466" max="9466" width="5.75" style="24" customWidth="1"/>
    <col min="9467" max="9467" width="48.125" style="24" customWidth="1"/>
    <col min="9468" max="9468" width="17.125" style="24" customWidth="1"/>
    <col min="9469" max="9469" width="14.125" style="24" customWidth="1"/>
    <col min="9470" max="9470" width="8.5" style="24" customWidth="1"/>
    <col min="9471" max="9471" width="8.75" style="24" customWidth="1"/>
    <col min="9472" max="9472" width="10" style="24" customWidth="1"/>
    <col min="9473" max="9473" width="9.875" style="24" customWidth="1"/>
    <col min="9474" max="9474" width="8.75" style="24" customWidth="1"/>
    <col min="9475" max="9721" width="9" style="24"/>
    <col min="9722" max="9722" width="5.75" style="24" customWidth="1"/>
    <col min="9723" max="9723" width="48.125" style="24" customWidth="1"/>
    <col min="9724" max="9724" width="17.125" style="24" customWidth="1"/>
    <col min="9725" max="9725" width="14.125" style="24" customWidth="1"/>
    <col min="9726" max="9726" width="8.5" style="24" customWidth="1"/>
    <col min="9727" max="9727" width="8.75" style="24" customWidth="1"/>
    <col min="9728" max="9728" width="10" style="24" customWidth="1"/>
    <col min="9729" max="9729" width="9.875" style="24" customWidth="1"/>
    <col min="9730" max="9730" width="8.75" style="24" customWidth="1"/>
    <col min="9731" max="9977" width="9" style="24"/>
    <col min="9978" max="9978" width="5.75" style="24" customWidth="1"/>
    <col min="9979" max="9979" width="48.125" style="24" customWidth="1"/>
    <col min="9980" max="9980" width="17.125" style="24" customWidth="1"/>
    <col min="9981" max="9981" width="14.125" style="24" customWidth="1"/>
    <col min="9982" max="9982" width="8.5" style="24" customWidth="1"/>
    <col min="9983" max="9983" width="8.75" style="24" customWidth="1"/>
    <col min="9984" max="9984" width="10" style="24" customWidth="1"/>
    <col min="9985" max="9985" width="9.875" style="24" customWidth="1"/>
    <col min="9986" max="9986" width="8.75" style="24" customWidth="1"/>
    <col min="9987" max="10233" width="9" style="24"/>
    <col min="10234" max="10234" width="5.75" style="24" customWidth="1"/>
    <col min="10235" max="10235" width="48.125" style="24" customWidth="1"/>
    <col min="10236" max="10236" width="17.125" style="24" customWidth="1"/>
    <col min="10237" max="10237" width="14.125" style="24" customWidth="1"/>
    <col min="10238" max="10238" width="8.5" style="24" customWidth="1"/>
    <col min="10239" max="10239" width="8.75" style="24" customWidth="1"/>
    <col min="10240" max="10240" width="10" style="24" customWidth="1"/>
    <col min="10241" max="10241" width="9.875" style="24" customWidth="1"/>
    <col min="10242" max="10242" width="8.75" style="24" customWidth="1"/>
    <col min="10243" max="10489" width="9" style="24"/>
    <col min="10490" max="10490" width="5.75" style="24" customWidth="1"/>
    <col min="10491" max="10491" width="48.125" style="24" customWidth="1"/>
    <col min="10492" max="10492" width="17.125" style="24" customWidth="1"/>
    <col min="10493" max="10493" width="14.125" style="24" customWidth="1"/>
    <col min="10494" max="10494" width="8.5" style="24" customWidth="1"/>
    <col min="10495" max="10495" width="8.75" style="24" customWidth="1"/>
    <col min="10496" max="10496" width="10" style="24" customWidth="1"/>
    <col min="10497" max="10497" width="9.875" style="24" customWidth="1"/>
    <col min="10498" max="10498" width="8.75" style="24" customWidth="1"/>
    <col min="10499" max="10745" width="9" style="24"/>
    <col min="10746" max="10746" width="5.75" style="24" customWidth="1"/>
    <col min="10747" max="10747" width="48.125" style="24" customWidth="1"/>
    <col min="10748" max="10748" width="17.125" style="24" customWidth="1"/>
    <col min="10749" max="10749" width="14.125" style="24" customWidth="1"/>
    <col min="10750" max="10750" width="8.5" style="24" customWidth="1"/>
    <col min="10751" max="10751" width="8.75" style="24" customWidth="1"/>
    <col min="10752" max="10752" width="10" style="24" customWidth="1"/>
    <col min="10753" max="10753" width="9.875" style="24" customWidth="1"/>
    <col min="10754" max="10754" width="8.75" style="24" customWidth="1"/>
    <col min="10755" max="11001" width="9" style="24"/>
    <col min="11002" max="11002" width="5.75" style="24" customWidth="1"/>
    <col min="11003" max="11003" width="48.125" style="24" customWidth="1"/>
    <col min="11004" max="11004" width="17.125" style="24" customWidth="1"/>
    <col min="11005" max="11005" width="14.125" style="24" customWidth="1"/>
    <col min="11006" max="11006" width="8.5" style="24" customWidth="1"/>
    <col min="11007" max="11007" width="8.75" style="24" customWidth="1"/>
    <col min="11008" max="11008" width="10" style="24" customWidth="1"/>
    <col min="11009" max="11009" width="9.875" style="24" customWidth="1"/>
    <col min="11010" max="11010" width="8.75" style="24" customWidth="1"/>
    <col min="11011" max="11257" width="9" style="24"/>
    <col min="11258" max="11258" width="5.75" style="24" customWidth="1"/>
    <col min="11259" max="11259" width="48.125" style="24" customWidth="1"/>
    <col min="11260" max="11260" width="17.125" style="24" customWidth="1"/>
    <col min="11261" max="11261" width="14.125" style="24" customWidth="1"/>
    <col min="11262" max="11262" width="8.5" style="24" customWidth="1"/>
    <col min="11263" max="11263" width="8.75" style="24" customWidth="1"/>
    <col min="11264" max="11264" width="10" style="24" customWidth="1"/>
    <col min="11265" max="11265" width="9.875" style="24" customWidth="1"/>
    <col min="11266" max="11266" width="8.75" style="24" customWidth="1"/>
    <col min="11267" max="11513" width="9" style="24"/>
    <col min="11514" max="11514" width="5.75" style="24" customWidth="1"/>
    <col min="11515" max="11515" width="48.125" style="24" customWidth="1"/>
    <col min="11516" max="11516" width="17.125" style="24" customWidth="1"/>
    <col min="11517" max="11517" width="14.125" style="24" customWidth="1"/>
    <col min="11518" max="11518" width="8.5" style="24" customWidth="1"/>
    <col min="11519" max="11519" width="8.75" style="24" customWidth="1"/>
    <col min="11520" max="11520" width="10" style="24" customWidth="1"/>
    <col min="11521" max="11521" width="9.875" style="24" customWidth="1"/>
    <col min="11522" max="11522" width="8.75" style="24" customWidth="1"/>
    <col min="11523" max="11769" width="9" style="24"/>
    <col min="11770" max="11770" width="5.75" style="24" customWidth="1"/>
    <col min="11771" max="11771" width="48.125" style="24" customWidth="1"/>
    <col min="11772" max="11772" width="17.125" style="24" customWidth="1"/>
    <col min="11773" max="11773" width="14.125" style="24" customWidth="1"/>
    <col min="11774" max="11774" width="8.5" style="24" customWidth="1"/>
    <col min="11775" max="11775" width="8.75" style="24" customWidth="1"/>
    <col min="11776" max="11776" width="10" style="24" customWidth="1"/>
    <col min="11777" max="11777" width="9.875" style="24" customWidth="1"/>
    <col min="11778" max="11778" width="8.75" style="24" customWidth="1"/>
    <col min="11779" max="12025" width="9" style="24"/>
    <col min="12026" max="12026" width="5.75" style="24" customWidth="1"/>
    <col min="12027" max="12027" width="48.125" style="24" customWidth="1"/>
    <col min="12028" max="12028" width="17.125" style="24" customWidth="1"/>
    <col min="12029" max="12029" width="14.125" style="24" customWidth="1"/>
    <col min="12030" max="12030" width="8.5" style="24" customWidth="1"/>
    <col min="12031" max="12031" width="8.75" style="24" customWidth="1"/>
    <col min="12032" max="12032" width="10" style="24" customWidth="1"/>
    <col min="12033" max="12033" width="9.875" style="24" customWidth="1"/>
    <col min="12034" max="12034" width="8.75" style="24" customWidth="1"/>
    <col min="12035" max="12281" width="9" style="24"/>
    <col min="12282" max="12282" width="5.75" style="24" customWidth="1"/>
    <col min="12283" max="12283" width="48.125" style="24" customWidth="1"/>
    <col min="12284" max="12284" width="17.125" style="24" customWidth="1"/>
    <col min="12285" max="12285" width="14.125" style="24" customWidth="1"/>
    <col min="12286" max="12286" width="8.5" style="24" customWidth="1"/>
    <col min="12287" max="12287" width="8.75" style="24" customWidth="1"/>
    <col min="12288" max="12288" width="10" style="24" customWidth="1"/>
    <col min="12289" max="12289" width="9.875" style="24" customWidth="1"/>
    <col min="12290" max="12290" width="8.75" style="24" customWidth="1"/>
    <col min="12291" max="12537" width="9" style="24"/>
    <col min="12538" max="12538" width="5.75" style="24" customWidth="1"/>
    <col min="12539" max="12539" width="48.125" style="24" customWidth="1"/>
    <col min="12540" max="12540" width="17.125" style="24" customWidth="1"/>
    <col min="12541" max="12541" width="14.125" style="24" customWidth="1"/>
    <col min="12542" max="12542" width="8.5" style="24" customWidth="1"/>
    <col min="12543" max="12543" width="8.75" style="24" customWidth="1"/>
    <col min="12544" max="12544" width="10" style="24" customWidth="1"/>
    <col min="12545" max="12545" width="9.875" style="24" customWidth="1"/>
    <col min="12546" max="12546" width="8.75" style="24" customWidth="1"/>
    <col min="12547" max="12793" width="9" style="24"/>
    <col min="12794" max="12794" width="5.75" style="24" customWidth="1"/>
    <col min="12795" max="12795" width="48.125" style="24" customWidth="1"/>
    <col min="12796" max="12796" width="17.125" style="24" customWidth="1"/>
    <col min="12797" max="12797" width="14.125" style="24" customWidth="1"/>
    <col min="12798" max="12798" width="8.5" style="24" customWidth="1"/>
    <col min="12799" max="12799" width="8.75" style="24" customWidth="1"/>
    <col min="12800" max="12800" width="10" style="24" customWidth="1"/>
    <col min="12801" max="12801" width="9.875" style="24" customWidth="1"/>
    <col min="12802" max="12802" width="8.75" style="24" customWidth="1"/>
    <col min="12803" max="13049" width="9" style="24"/>
    <col min="13050" max="13050" width="5.75" style="24" customWidth="1"/>
    <col min="13051" max="13051" width="48.125" style="24" customWidth="1"/>
    <col min="13052" max="13052" width="17.125" style="24" customWidth="1"/>
    <col min="13053" max="13053" width="14.125" style="24" customWidth="1"/>
    <col min="13054" max="13054" width="8.5" style="24" customWidth="1"/>
    <col min="13055" max="13055" width="8.75" style="24" customWidth="1"/>
    <col min="13056" max="13056" width="10" style="24" customWidth="1"/>
    <col min="13057" max="13057" width="9.875" style="24" customWidth="1"/>
    <col min="13058" max="13058" width="8.75" style="24" customWidth="1"/>
    <col min="13059" max="13305" width="9" style="24"/>
    <col min="13306" max="13306" width="5.75" style="24" customWidth="1"/>
    <col min="13307" max="13307" width="48.125" style="24" customWidth="1"/>
    <col min="13308" max="13308" width="17.125" style="24" customWidth="1"/>
    <col min="13309" max="13309" width="14.125" style="24" customWidth="1"/>
    <col min="13310" max="13310" width="8.5" style="24" customWidth="1"/>
    <col min="13311" max="13311" width="8.75" style="24" customWidth="1"/>
    <col min="13312" max="13312" width="10" style="24" customWidth="1"/>
    <col min="13313" max="13313" width="9.875" style="24" customWidth="1"/>
    <col min="13314" max="13314" width="8.75" style="24" customWidth="1"/>
    <col min="13315" max="13561" width="9" style="24"/>
    <col min="13562" max="13562" width="5.75" style="24" customWidth="1"/>
    <col min="13563" max="13563" width="48.125" style="24" customWidth="1"/>
    <col min="13564" max="13564" width="17.125" style="24" customWidth="1"/>
    <col min="13565" max="13565" width="14.125" style="24" customWidth="1"/>
    <col min="13566" max="13566" width="8.5" style="24" customWidth="1"/>
    <col min="13567" max="13567" width="8.75" style="24" customWidth="1"/>
    <col min="13568" max="13568" width="10" style="24" customWidth="1"/>
    <col min="13569" max="13569" width="9.875" style="24" customWidth="1"/>
    <col min="13570" max="13570" width="8.75" style="24" customWidth="1"/>
    <col min="13571" max="13817" width="9" style="24"/>
    <col min="13818" max="13818" width="5.75" style="24" customWidth="1"/>
    <col min="13819" max="13819" width="48.125" style="24" customWidth="1"/>
    <col min="13820" max="13820" width="17.125" style="24" customWidth="1"/>
    <col min="13821" max="13821" width="14.125" style="24" customWidth="1"/>
    <col min="13822" max="13822" width="8.5" style="24" customWidth="1"/>
    <col min="13823" max="13823" width="8.75" style="24" customWidth="1"/>
    <col min="13824" max="13824" width="10" style="24" customWidth="1"/>
    <col min="13825" max="13825" width="9.875" style="24" customWidth="1"/>
    <col min="13826" max="13826" width="8.75" style="24" customWidth="1"/>
    <col min="13827" max="14073" width="9" style="24"/>
    <col min="14074" max="14074" width="5.75" style="24" customWidth="1"/>
    <col min="14075" max="14075" width="48.125" style="24" customWidth="1"/>
    <col min="14076" max="14076" width="17.125" style="24" customWidth="1"/>
    <col min="14077" max="14077" width="14.125" style="24" customWidth="1"/>
    <col min="14078" max="14078" width="8.5" style="24" customWidth="1"/>
    <col min="14079" max="14079" width="8.75" style="24" customWidth="1"/>
    <col min="14080" max="14080" width="10" style="24" customWidth="1"/>
    <col min="14081" max="14081" width="9.875" style="24" customWidth="1"/>
    <col min="14082" max="14082" width="8.75" style="24" customWidth="1"/>
    <col min="14083" max="14329" width="9" style="24"/>
    <col min="14330" max="14330" width="5.75" style="24" customWidth="1"/>
    <col min="14331" max="14331" width="48.125" style="24" customWidth="1"/>
    <col min="14332" max="14332" width="17.125" style="24" customWidth="1"/>
    <col min="14333" max="14333" width="14.125" style="24" customWidth="1"/>
    <col min="14334" max="14334" width="8.5" style="24" customWidth="1"/>
    <col min="14335" max="14335" width="8.75" style="24" customWidth="1"/>
    <col min="14336" max="14336" width="10" style="24" customWidth="1"/>
    <col min="14337" max="14337" width="9.875" style="24" customWidth="1"/>
    <col min="14338" max="14338" width="8.75" style="24" customWidth="1"/>
    <col min="14339" max="14585" width="9" style="24"/>
    <col min="14586" max="14586" width="5.75" style="24" customWidth="1"/>
    <col min="14587" max="14587" width="48.125" style="24" customWidth="1"/>
    <col min="14588" max="14588" width="17.125" style="24" customWidth="1"/>
    <col min="14589" max="14589" width="14.125" style="24" customWidth="1"/>
    <col min="14590" max="14590" width="8.5" style="24" customWidth="1"/>
    <col min="14591" max="14591" width="8.75" style="24" customWidth="1"/>
    <col min="14592" max="14592" width="10" style="24" customWidth="1"/>
    <col min="14593" max="14593" width="9.875" style="24" customWidth="1"/>
    <col min="14594" max="14594" width="8.75" style="24" customWidth="1"/>
    <col min="14595" max="14841" width="9" style="24"/>
    <col min="14842" max="14842" width="5.75" style="24" customWidth="1"/>
    <col min="14843" max="14843" width="48.125" style="24" customWidth="1"/>
    <col min="14844" max="14844" width="17.125" style="24" customWidth="1"/>
    <col min="14845" max="14845" width="14.125" style="24" customWidth="1"/>
    <col min="14846" max="14846" width="8.5" style="24" customWidth="1"/>
    <col min="14847" max="14847" width="8.75" style="24" customWidth="1"/>
    <col min="14848" max="14848" width="10" style="24" customWidth="1"/>
    <col min="14849" max="14849" width="9.875" style="24" customWidth="1"/>
    <col min="14850" max="14850" width="8.75" style="24" customWidth="1"/>
    <col min="14851" max="15097" width="9" style="24"/>
    <col min="15098" max="15098" width="5.75" style="24" customWidth="1"/>
    <col min="15099" max="15099" width="48.125" style="24" customWidth="1"/>
    <col min="15100" max="15100" width="17.125" style="24" customWidth="1"/>
    <col min="15101" max="15101" width="14.125" style="24" customWidth="1"/>
    <col min="15102" max="15102" width="8.5" style="24" customWidth="1"/>
    <col min="15103" max="15103" width="8.75" style="24" customWidth="1"/>
    <col min="15104" max="15104" width="10" style="24" customWidth="1"/>
    <col min="15105" max="15105" width="9.875" style="24" customWidth="1"/>
    <col min="15106" max="15106" width="8.75" style="24" customWidth="1"/>
    <col min="15107" max="15353" width="9" style="24"/>
    <col min="15354" max="15354" width="5.75" style="24" customWidth="1"/>
    <col min="15355" max="15355" width="48.125" style="24" customWidth="1"/>
    <col min="15356" max="15356" width="17.125" style="24" customWidth="1"/>
    <col min="15357" max="15357" width="14.125" style="24" customWidth="1"/>
    <col min="15358" max="15358" width="8.5" style="24" customWidth="1"/>
    <col min="15359" max="15359" width="8.75" style="24" customWidth="1"/>
    <col min="15360" max="15360" width="10" style="24" customWidth="1"/>
    <col min="15361" max="15361" width="9.875" style="24" customWidth="1"/>
    <col min="15362" max="15362" width="8.75" style="24" customWidth="1"/>
    <col min="15363" max="15609" width="9" style="24"/>
    <col min="15610" max="15610" width="5.75" style="24" customWidth="1"/>
    <col min="15611" max="15611" width="48.125" style="24" customWidth="1"/>
    <col min="15612" max="15612" width="17.125" style="24" customWidth="1"/>
    <col min="15613" max="15613" width="14.125" style="24" customWidth="1"/>
    <col min="15614" max="15614" width="8.5" style="24" customWidth="1"/>
    <col min="15615" max="15615" width="8.75" style="24" customWidth="1"/>
    <col min="15616" max="15616" width="10" style="24" customWidth="1"/>
    <col min="15617" max="15617" width="9.875" style="24" customWidth="1"/>
    <col min="15618" max="15618" width="8.75" style="24" customWidth="1"/>
    <col min="15619" max="15865" width="9" style="24"/>
    <col min="15866" max="15866" width="5.75" style="24" customWidth="1"/>
    <col min="15867" max="15867" width="48.125" style="24" customWidth="1"/>
    <col min="15868" max="15868" width="17.125" style="24" customWidth="1"/>
    <col min="15869" max="15869" width="14.125" style="24" customWidth="1"/>
    <col min="15870" max="15870" width="8.5" style="24" customWidth="1"/>
    <col min="15871" max="15871" width="8.75" style="24" customWidth="1"/>
    <col min="15872" max="15872" width="10" style="24" customWidth="1"/>
    <col min="15873" max="15873" width="9.875" style="24" customWidth="1"/>
    <col min="15874" max="15874" width="8.75" style="24" customWidth="1"/>
    <col min="15875" max="16121" width="9" style="24"/>
    <col min="16122" max="16122" width="5.75" style="24" customWidth="1"/>
    <col min="16123" max="16123" width="48.125" style="24" customWidth="1"/>
    <col min="16124" max="16124" width="17.125" style="24" customWidth="1"/>
    <col min="16125" max="16125" width="14.125" style="24" customWidth="1"/>
    <col min="16126" max="16126" width="8.5" style="24" customWidth="1"/>
    <col min="16127" max="16127" width="8.75" style="24" customWidth="1"/>
    <col min="16128" max="16128" width="10" style="24" customWidth="1"/>
    <col min="16129" max="16129" width="9.875" style="24" customWidth="1"/>
    <col min="16130" max="16130" width="8.75" style="24" customWidth="1"/>
    <col min="16131" max="16384" width="9" style="24"/>
  </cols>
  <sheetData>
    <row r="1" ht="23.25" spans="1:8">
      <c r="A1" s="28" t="s">
        <v>913</v>
      </c>
      <c r="B1" s="29"/>
      <c r="C1" s="29"/>
      <c r="D1" s="29"/>
      <c r="E1" s="29"/>
      <c r="F1" s="39"/>
      <c r="G1" s="29"/>
      <c r="H1" s="29"/>
    </row>
    <row r="2" spans="1:8">
      <c r="A2" s="30"/>
      <c r="B2" s="30"/>
      <c r="C2" s="30"/>
      <c r="D2" s="30"/>
      <c r="E2" s="40"/>
      <c r="F2" s="41"/>
      <c r="G2" s="42" t="s">
        <v>30</v>
      </c>
      <c r="H2" s="43"/>
    </row>
    <row r="3" ht="38.25" spans="1:8">
      <c r="A3" s="31" t="s">
        <v>914</v>
      </c>
      <c r="B3" s="31" t="s">
        <v>915</v>
      </c>
      <c r="C3" s="32" t="s">
        <v>877</v>
      </c>
      <c r="D3" s="31" t="s">
        <v>916</v>
      </c>
      <c r="E3" s="31" t="s">
        <v>917</v>
      </c>
      <c r="F3" s="44" t="s">
        <v>918</v>
      </c>
      <c r="G3" s="45" t="s">
        <v>919</v>
      </c>
      <c r="H3" s="46" t="s">
        <v>920</v>
      </c>
    </row>
    <row r="4" ht="25.5" spans="1:8">
      <c r="A4" s="31">
        <v>1</v>
      </c>
      <c r="B4" s="33" t="s">
        <v>881</v>
      </c>
      <c r="C4" s="33" t="s">
        <v>884</v>
      </c>
      <c r="D4" s="34" t="s">
        <v>834</v>
      </c>
      <c r="E4" s="47">
        <v>27500</v>
      </c>
      <c r="F4" s="48">
        <v>44927</v>
      </c>
      <c r="G4" s="47">
        <v>27500</v>
      </c>
      <c r="H4" s="49">
        <f>G4/E4</f>
        <v>1</v>
      </c>
    </row>
    <row r="5" ht="25.5" spans="1:8">
      <c r="A5" s="31">
        <v>2</v>
      </c>
      <c r="B5" s="33" t="s">
        <v>885</v>
      </c>
      <c r="C5" s="33" t="s">
        <v>887</v>
      </c>
      <c r="D5" s="34" t="s">
        <v>834</v>
      </c>
      <c r="E5" s="47">
        <v>12000</v>
      </c>
      <c r="F5" s="48">
        <v>44927</v>
      </c>
      <c r="G5" s="47">
        <v>12000</v>
      </c>
      <c r="H5" s="49">
        <f t="shared" ref="H5:H21" si="0">G5/E5</f>
        <v>1</v>
      </c>
    </row>
    <row r="6" ht="25.5" spans="1:8">
      <c r="A6" s="31">
        <v>3</v>
      </c>
      <c r="B6" s="33" t="s">
        <v>888</v>
      </c>
      <c r="C6" s="33" t="s">
        <v>884</v>
      </c>
      <c r="D6" s="34" t="s">
        <v>834</v>
      </c>
      <c r="E6" s="47">
        <v>26000</v>
      </c>
      <c r="F6" s="48">
        <v>44927</v>
      </c>
      <c r="G6" s="47">
        <v>26000</v>
      </c>
      <c r="H6" s="49">
        <f t="shared" si="0"/>
        <v>1</v>
      </c>
    </row>
    <row r="7" ht="25.5" spans="1:8">
      <c r="A7" s="31">
        <v>4</v>
      </c>
      <c r="B7" s="33" t="s">
        <v>889</v>
      </c>
      <c r="C7" s="33" t="s">
        <v>892</v>
      </c>
      <c r="D7" s="34" t="s">
        <v>834</v>
      </c>
      <c r="E7" s="47">
        <v>1000</v>
      </c>
      <c r="F7" s="48">
        <v>44927</v>
      </c>
      <c r="G7" s="47">
        <v>824.94</v>
      </c>
      <c r="H7" s="49">
        <f t="shared" si="0"/>
        <v>0.82494</v>
      </c>
    </row>
    <row r="8" ht="25.5" spans="1:8">
      <c r="A8" s="31">
        <v>5</v>
      </c>
      <c r="B8" s="33" t="s">
        <v>893</v>
      </c>
      <c r="C8" s="33" t="s">
        <v>895</v>
      </c>
      <c r="D8" s="34" t="s">
        <v>834</v>
      </c>
      <c r="E8" s="47">
        <v>3000</v>
      </c>
      <c r="F8" s="48">
        <v>44927</v>
      </c>
      <c r="G8" s="47">
        <v>3000</v>
      </c>
      <c r="H8" s="49">
        <f t="shared" si="0"/>
        <v>1</v>
      </c>
    </row>
    <row r="9" ht="25.5" spans="1:8">
      <c r="A9" s="31">
        <v>6</v>
      </c>
      <c r="B9" s="33" t="s">
        <v>896</v>
      </c>
      <c r="C9" s="33" t="s">
        <v>884</v>
      </c>
      <c r="D9" s="34" t="s">
        <v>834</v>
      </c>
      <c r="E9" s="47">
        <v>12700</v>
      </c>
      <c r="F9" s="48">
        <v>44927</v>
      </c>
      <c r="G9" s="47">
        <v>12700</v>
      </c>
      <c r="H9" s="49">
        <f t="shared" si="0"/>
        <v>1</v>
      </c>
    </row>
    <row r="10" ht="25.5" spans="1:8">
      <c r="A10" s="31">
        <v>7</v>
      </c>
      <c r="B10" s="33" t="s">
        <v>897</v>
      </c>
      <c r="C10" s="33" t="s">
        <v>884</v>
      </c>
      <c r="D10" s="34" t="s">
        <v>834</v>
      </c>
      <c r="E10" s="47">
        <v>3800</v>
      </c>
      <c r="F10" s="48">
        <v>44927</v>
      </c>
      <c r="G10" s="47">
        <v>3800</v>
      </c>
      <c r="H10" s="49">
        <f t="shared" si="0"/>
        <v>1</v>
      </c>
    </row>
    <row r="11" spans="1:8">
      <c r="A11" s="31">
        <v>8</v>
      </c>
      <c r="B11" s="33" t="s">
        <v>898</v>
      </c>
      <c r="C11" s="33" t="s">
        <v>899</v>
      </c>
      <c r="D11" s="34" t="s">
        <v>834</v>
      </c>
      <c r="E11" s="47">
        <v>4000</v>
      </c>
      <c r="F11" s="48">
        <v>44927</v>
      </c>
      <c r="G11" s="47">
        <v>3984.2272</v>
      </c>
      <c r="H11" s="49">
        <f t="shared" si="0"/>
        <v>0.9960568</v>
      </c>
    </row>
    <row r="12" ht="25.5" spans="1:8">
      <c r="A12" s="31">
        <v>9</v>
      </c>
      <c r="B12" s="33" t="s">
        <v>896</v>
      </c>
      <c r="C12" s="33" t="s">
        <v>884</v>
      </c>
      <c r="D12" s="34" t="s">
        <v>834</v>
      </c>
      <c r="E12" s="47">
        <v>6000</v>
      </c>
      <c r="F12" s="48">
        <v>45078</v>
      </c>
      <c r="G12" s="47">
        <v>6000</v>
      </c>
      <c r="H12" s="49">
        <f t="shared" si="0"/>
        <v>1</v>
      </c>
    </row>
    <row r="13" ht="25.5" spans="1:8">
      <c r="A13" s="31">
        <v>10</v>
      </c>
      <c r="B13" s="33" t="s">
        <v>888</v>
      </c>
      <c r="C13" s="33" t="s">
        <v>884</v>
      </c>
      <c r="D13" s="34" t="s">
        <v>834</v>
      </c>
      <c r="E13" s="47">
        <v>2000</v>
      </c>
      <c r="F13" s="48">
        <v>45078</v>
      </c>
      <c r="G13" s="47">
        <v>2000</v>
      </c>
      <c r="H13" s="49">
        <f t="shared" si="0"/>
        <v>1</v>
      </c>
    </row>
    <row r="14" ht="25.5" spans="1:8">
      <c r="A14" s="31">
        <v>11</v>
      </c>
      <c r="B14" s="33" t="s">
        <v>900</v>
      </c>
      <c r="C14" s="33" t="s">
        <v>902</v>
      </c>
      <c r="D14" s="34" t="s">
        <v>834</v>
      </c>
      <c r="E14" s="47">
        <v>5000</v>
      </c>
      <c r="F14" s="48">
        <v>45078</v>
      </c>
      <c r="G14" s="47">
        <v>4841</v>
      </c>
      <c r="H14" s="49">
        <f t="shared" si="0"/>
        <v>0.9682</v>
      </c>
    </row>
    <row r="15" spans="1:8">
      <c r="A15" s="31">
        <v>12</v>
      </c>
      <c r="B15" s="33" t="s">
        <v>903</v>
      </c>
      <c r="C15" s="33" t="s">
        <v>895</v>
      </c>
      <c r="D15" s="34" t="s">
        <v>834</v>
      </c>
      <c r="E15" s="47">
        <v>34500</v>
      </c>
      <c r="F15" s="48">
        <v>45078</v>
      </c>
      <c r="G15" s="47">
        <v>33566</v>
      </c>
      <c r="H15" s="49">
        <f t="shared" si="0"/>
        <v>0.972927536231884</v>
      </c>
    </row>
    <row r="16" spans="1:8">
      <c r="A16" s="31">
        <v>13</v>
      </c>
      <c r="B16" s="35" t="s">
        <v>904</v>
      </c>
      <c r="C16" s="36" t="s">
        <v>906</v>
      </c>
      <c r="D16" s="34" t="s">
        <v>834</v>
      </c>
      <c r="E16" s="47">
        <v>6500</v>
      </c>
      <c r="F16" s="48">
        <v>45078</v>
      </c>
      <c r="G16" s="47">
        <v>6500</v>
      </c>
      <c r="H16" s="49">
        <f t="shared" si="0"/>
        <v>1</v>
      </c>
    </row>
    <row r="17" ht="25.5" spans="1:8">
      <c r="A17" s="31">
        <v>14</v>
      </c>
      <c r="B17" s="35" t="s">
        <v>907</v>
      </c>
      <c r="C17" s="33" t="s">
        <v>908</v>
      </c>
      <c r="D17" s="34" t="s">
        <v>834</v>
      </c>
      <c r="E17" s="47">
        <v>8000</v>
      </c>
      <c r="F17" s="48">
        <v>45078</v>
      </c>
      <c r="G17" s="47">
        <v>8000</v>
      </c>
      <c r="H17" s="49">
        <f t="shared" si="0"/>
        <v>1</v>
      </c>
    </row>
    <row r="18" ht="25.5" spans="1:8">
      <c r="A18" s="31">
        <v>15</v>
      </c>
      <c r="B18" s="35" t="s">
        <v>893</v>
      </c>
      <c r="C18" s="33" t="s">
        <v>895</v>
      </c>
      <c r="D18" s="34" t="s">
        <v>834</v>
      </c>
      <c r="E18" s="47">
        <v>37000</v>
      </c>
      <c r="F18" s="48">
        <v>45078</v>
      </c>
      <c r="G18" s="47">
        <v>36850</v>
      </c>
      <c r="H18" s="49">
        <f t="shared" si="0"/>
        <v>0.995945945945946</v>
      </c>
    </row>
    <row r="19" ht="25.5" spans="1:8">
      <c r="A19" s="31">
        <v>16</v>
      </c>
      <c r="B19" s="37" t="s">
        <v>885</v>
      </c>
      <c r="C19" s="33" t="s">
        <v>887</v>
      </c>
      <c r="D19" s="34" t="s">
        <v>834</v>
      </c>
      <c r="E19" s="47">
        <v>6800</v>
      </c>
      <c r="F19" s="48">
        <v>45078</v>
      </c>
      <c r="G19" s="47">
        <v>2828.37</v>
      </c>
      <c r="H19" s="49">
        <f t="shared" si="0"/>
        <v>0.415936764705882</v>
      </c>
    </row>
    <row r="20" spans="1:8">
      <c r="A20" s="31">
        <v>17</v>
      </c>
      <c r="B20" s="37" t="s">
        <v>909</v>
      </c>
      <c r="C20" s="33" t="s">
        <v>884</v>
      </c>
      <c r="D20" s="34" t="s">
        <v>834</v>
      </c>
      <c r="E20" s="47">
        <v>4200</v>
      </c>
      <c r="F20" s="48">
        <v>45078</v>
      </c>
      <c r="G20" s="47">
        <v>4200</v>
      </c>
      <c r="H20" s="49">
        <f t="shared" si="0"/>
        <v>1</v>
      </c>
    </row>
    <row r="21" spans="1:8">
      <c r="A21" s="38" t="s">
        <v>921</v>
      </c>
      <c r="B21" s="38"/>
      <c r="C21" s="38"/>
      <c r="D21" s="38"/>
      <c r="E21" s="50">
        <f>SUM(E4:E20)</f>
        <v>200000</v>
      </c>
      <c r="F21" s="51"/>
      <c r="G21" s="50">
        <f>SUM(G4:G20)</f>
        <v>194594.5372</v>
      </c>
      <c r="H21" s="49">
        <f t="shared" si="0"/>
        <v>0.972972686</v>
      </c>
    </row>
  </sheetData>
  <sheetProtection formatCells="0" insertHyperlinks="0" autoFilter="0"/>
  <mergeCells count="2">
    <mergeCell ref="A1:H1"/>
    <mergeCell ref="G2:H2"/>
  </mergeCells>
  <printOptions horizontalCentered="1"/>
  <pageMargins left="0.236220472440945" right="0.236220472440945" top="0.15748031496063" bottom="0.15748031496063" header="0" footer="0"/>
  <pageSetup paperSize="9" scale="99" firstPageNumber="0" fitToHeight="0" orientation="portrait" useFirstPageNumber="1"/>
  <headerFooter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7"/>
  <sheetViews>
    <sheetView view="pageBreakPreview" zoomScale="115" zoomScaleNormal="100" zoomScaleSheetLayoutView="115" workbookViewId="0">
      <pane ySplit="2" topLeftCell="A3" activePane="bottomLeft" state="frozen"/>
      <selection/>
      <selection pane="bottomLeft" activeCell="C14" sqref="A14:C14"/>
    </sheetView>
  </sheetViews>
  <sheetFormatPr defaultColWidth="10" defaultRowHeight="13.5" outlineLevelCol="1"/>
  <cols>
    <col min="1" max="1" width="55.5" style="13" customWidth="1"/>
    <col min="2" max="2" width="23.875" style="13" customWidth="1"/>
    <col min="3" max="16384" width="10" style="14"/>
  </cols>
  <sheetData>
    <row r="1" s="12" customFormat="1" ht="30" customHeight="1" spans="1:2">
      <c r="A1" s="15" t="s">
        <v>922</v>
      </c>
      <c r="B1" s="15"/>
    </row>
    <row r="2" ht="30" customHeight="1" spans="1:2">
      <c r="A2" s="16"/>
      <c r="B2" s="17" t="s">
        <v>30</v>
      </c>
    </row>
    <row r="3" ht="25.5" customHeight="1" spans="1:2">
      <c r="A3" s="18" t="s">
        <v>655</v>
      </c>
      <c r="B3" s="18" t="s">
        <v>923</v>
      </c>
    </row>
    <row r="4" ht="25.5" customHeight="1" spans="1:2">
      <c r="A4" s="19" t="s">
        <v>924</v>
      </c>
      <c r="B4" s="20">
        <f>SUM(B5:B6)</f>
        <v>2748200</v>
      </c>
    </row>
    <row r="5" ht="25.5" customHeight="1" spans="1:2">
      <c r="A5" s="21" t="s">
        <v>925</v>
      </c>
      <c r="B5" s="20">
        <v>1098200</v>
      </c>
    </row>
    <row r="6" ht="25.5" customHeight="1" spans="1:2">
      <c r="A6" s="21" t="s">
        <v>926</v>
      </c>
      <c r="B6" s="20">
        <v>1650000</v>
      </c>
    </row>
    <row r="7" ht="25.5" customHeight="1" spans="1:2">
      <c r="A7" s="19" t="s">
        <v>927</v>
      </c>
      <c r="B7" s="20">
        <f>SUM(B8:B9)</f>
        <v>2748200</v>
      </c>
    </row>
    <row r="8" ht="25.5" customHeight="1" spans="1:2">
      <c r="A8" s="21" t="s">
        <v>925</v>
      </c>
      <c r="B8" s="20">
        <v>1098200</v>
      </c>
    </row>
    <row r="9" ht="25.5" customHeight="1" spans="1:2">
      <c r="A9" s="21" t="s">
        <v>926</v>
      </c>
      <c r="B9" s="20">
        <v>1650000</v>
      </c>
    </row>
    <row r="10" ht="25.5" customHeight="1" spans="1:2">
      <c r="A10" s="19" t="s">
        <v>928</v>
      </c>
      <c r="B10" s="20">
        <f>B11+B12+B13+B14</f>
        <v>1234000</v>
      </c>
    </row>
    <row r="11" ht="25.5" customHeight="1" spans="1:2">
      <c r="A11" s="21" t="s">
        <v>929</v>
      </c>
      <c r="B11" s="20">
        <v>25300</v>
      </c>
    </row>
    <row r="12" ht="25.5" customHeight="1" spans="1:2">
      <c r="A12" s="21" t="s">
        <v>930</v>
      </c>
      <c r="B12" s="20">
        <f>361700+19700</f>
        <v>381400</v>
      </c>
    </row>
    <row r="13" ht="25.5" customHeight="1" spans="1:2">
      <c r="A13" s="21" t="s">
        <v>931</v>
      </c>
      <c r="B13" s="20">
        <v>200000</v>
      </c>
    </row>
    <row r="14" ht="25.5" customHeight="1" spans="1:2">
      <c r="A14" s="21" t="s">
        <v>932</v>
      </c>
      <c r="B14" s="20">
        <f>447300+180000</f>
        <v>627300</v>
      </c>
    </row>
    <row r="15" ht="25.5" customHeight="1" spans="1:2">
      <c r="A15" s="19" t="s">
        <v>933</v>
      </c>
      <c r="B15" s="20">
        <f>B16+B17</f>
        <v>199700</v>
      </c>
    </row>
    <row r="16" ht="25.5" customHeight="1" spans="1:2">
      <c r="A16" s="21" t="s">
        <v>934</v>
      </c>
      <c r="B16" s="20">
        <v>19700</v>
      </c>
    </row>
    <row r="17" ht="25.5" customHeight="1" spans="1:2">
      <c r="A17" s="21" t="s">
        <v>935</v>
      </c>
      <c r="B17" s="20">
        <v>180000</v>
      </c>
    </row>
    <row r="18" ht="25.5" customHeight="1" spans="1:2">
      <c r="A18" s="19" t="s">
        <v>936</v>
      </c>
      <c r="B18" s="20">
        <f>B19+B20</f>
        <v>95067.34</v>
      </c>
    </row>
    <row r="19" ht="25.5" customHeight="1" spans="1:2">
      <c r="A19" s="21" t="s">
        <v>937</v>
      </c>
      <c r="B19" s="22">
        <v>35180.29</v>
      </c>
    </row>
    <row r="20" ht="25.5" customHeight="1" spans="1:2">
      <c r="A20" s="21" t="s">
        <v>938</v>
      </c>
      <c r="B20" s="22">
        <v>59887.05</v>
      </c>
    </row>
    <row r="21" ht="25.5" customHeight="1" spans="1:2">
      <c r="A21" s="19" t="s">
        <v>939</v>
      </c>
      <c r="B21" s="20">
        <f>B22+B23</f>
        <v>2332500</v>
      </c>
    </row>
    <row r="22" ht="25.5" customHeight="1" spans="1:2">
      <c r="A22" s="21" t="s">
        <v>925</v>
      </c>
      <c r="B22" s="20">
        <v>361700</v>
      </c>
    </row>
    <row r="23" ht="25.5" customHeight="1" spans="1:2">
      <c r="A23" s="21" t="s">
        <v>926</v>
      </c>
      <c r="B23" s="20">
        <v>1970800</v>
      </c>
    </row>
    <row r="24" ht="25.5" customHeight="1" spans="1:2">
      <c r="A24" s="19" t="s">
        <v>940</v>
      </c>
      <c r="B24" s="20">
        <f>B25+B26</f>
        <v>2332500</v>
      </c>
    </row>
    <row r="25" ht="25.5" customHeight="1" spans="1:2">
      <c r="A25" s="21" t="s">
        <v>925</v>
      </c>
      <c r="B25" s="20">
        <v>361700</v>
      </c>
    </row>
    <row r="26" ht="25.5" customHeight="1" spans="1:2">
      <c r="A26" s="21" t="s">
        <v>926</v>
      </c>
      <c r="B26" s="20">
        <v>1970800</v>
      </c>
    </row>
    <row r="27" ht="15" spans="1:2">
      <c r="A27" s="23" t="s">
        <v>941</v>
      </c>
      <c r="B27" s="23"/>
    </row>
  </sheetData>
  <sheetProtection formatCells="0" insertHyperlinks="0" autoFilter="0"/>
  <mergeCells count="2">
    <mergeCell ref="A1:B1"/>
    <mergeCell ref="A27:B27"/>
  </mergeCells>
  <printOptions horizontalCentered="1"/>
  <pageMargins left="0.236220472440945" right="0.236220472440945" top="0.15748031496063" bottom="0.15748031496063" header="0" footer="0"/>
  <pageSetup paperSize="9" firstPageNumber="0" fitToHeight="0" orientation="portrait" useFirstPageNumber="1"/>
  <headerFooter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
  <sheetViews>
    <sheetView view="pageBreakPreview" zoomScale="115" zoomScaleNormal="110" zoomScaleSheetLayoutView="115" topLeftCell="H1" workbookViewId="0">
      <selection activeCell="B59" sqref="B59"/>
    </sheetView>
  </sheetViews>
  <sheetFormatPr defaultColWidth="10" defaultRowHeight="13.5" outlineLevelRow="4" outlineLevelCol="5"/>
  <cols>
    <col min="1" max="1" width="15.25" style="3" customWidth="1"/>
    <col min="2" max="2" width="22.25" style="3" customWidth="1"/>
    <col min="3" max="3" width="19.375" style="3" customWidth="1"/>
    <col min="4" max="6" width="10.875" style="3" customWidth="1"/>
    <col min="7" max="256" width="10" style="3"/>
    <col min="257" max="259" width="17.5" style="3" customWidth="1"/>
    <col min="260" max="262" width="13.625" style="3" customWidth="1"/>
    <col min="263" max="512" width="10" style="3"/>
    <col min="513" max="515" width="17.5" style="3" customWidth="1"/>
    <col min="516" max="518" width="13.625" style="3" customWidth="1"/>
    <col min="519" max="768" width="10" style="3"/>
    <col min="769" max="771" width="17.5" style="3" customWidth="1"/>
    <col min="772" max="774" width="13.625" style="3" customWidth="1"/>
    <col min="775" max="1024" width="10" style="3"/>
    <col min="1025" max="1027" width="17.5" style="3" customWidth="1"/>
    <col min="1028" max="1030" width="13.625" style="3" customWidth="1"/>
    <col min="1031" max="1280" width="10" style="3"/>
    <col min="1281" max="1283" width="17.5" style="3" customWidth="1"/>
    <col min="1284" max="1286" width="13.625" style="3" customWidth="1"/>
    <col min="1287" max="1536" width="10" style="3"/>
    <col min="1537" max="1539" width="17.5" style="3" customWidth="1"/>
    <col min="1540" max="1542" width="13.625" style="3" customWidth="1"/>
    <col min="1543" max="1792" width="10" style="3"/>
    <col min="1793" max="1795" width="17.5" style="3" customWidth="1"/>
    <col min="1796" max="1798" width="13.625" style="3" customWidth="1"/>
    <col min="1799" max="2048" width="10" style="3"/>
    <col min="2049" max="2051" width="17.5" style="3" customWidth="1"/>
    <col min="2052" max="2054" width="13.625" style="3" customWidth="1"/>
    <col min="2055" max="2304" width="10" style="3"/>
    <col min="2305" max="2307" width="17.5" style="3" customWidth="1"/>
    <col min="2308" max="2310" width="13.625" style="3" customWidth="1"/>
    <col min="2311" max="2560" width="10" style="3"/>
    <col min="2561" max="2563" width="17.5" style="3" customWidth="1"/>
    <col min="2564" max="2566" width="13.625" style="3" customWidth="1"/>
    <col min="2567" max="2816" width="10" style="3"/>
    <col min="2817" max="2819" width="17.5" style="3" customWidth="1"/>
    <col min="2820" max="2822" width="13.625" style="3" customWidth="1"/>
    <col min="2823" max="3072" width="10" style="3"/>
    <col min="3073" max="3075" width="17.5" style="3" customWidth="1"/>
    <col min="3076" max="3078" width="13.625" style="3" customWidth="1"/>
    <col min="3079" max="3328" width="10" style="3"/>
    <col min="3329" max="3331" width="17.5" style="3" customWidth="1"/>
    <col min="3332" max="3334" width="13.625" style="3" customWidth="1"/>
    <col min="3335" max="3584" width="10" style="3"/>
    <col min="3585" max="3587" width="17.5" style="3" customWidth="1"/>
    <col min="3588" max="3590" width="13.625" style="3" customWidth="1"/>
    <col min="3591" max="3840" width="10" style="3"/>
    <col min="3841" max="3843" width="17.5" style="3" customWidth="1"/>
    <col min="3844" max="3846" width="13.625" style="3" customWidth="1"/>
    <col min="3847" max="4096" width="10" style="3"/>
    <col min="4097" max="4099" width="17.5" style="3" customWidth="1"/>
    <col min="4100" max="4102" width="13.625" style="3" customWidth="1"/>
    <col min="4103" max="4352" width="10" style="3"/>
    <col min="4353" max="4355" width="17.5" style="3" customWidth="1"/>
    <col min="4356" max="4358" width="13.625" style="3" customWidth="1"/>
    <col min="4359" max="4608" width="10" style="3"/>
    <col min="4609" max="4611" width="17.5" style="3" customWidth="1"/>
    <col min="4612" max="4614" width="13.625" style="3" customWidth="1"/>
    <col min="4615" max="4864" width="10" style="3"/>
    <col min="4865" max="4867" width="17.5" style="3" customWidth="1"/>
    <col min="4868" max="4870" width="13.625" style="3" customWidth="1"/>
    <col min="4871" max="5120" width="10" style="3"/>
    <col min="5121" max="5123" width="17.5" style="3" customWidth="1"/>
    <col min="5124" max="5126" width="13.625" style="3" customWidth="1"/>
    <col min="5127" max="5376" width="10" style="3"/>
    <col min="5377" max="5379" width="17.5" style="3" customWidth="1"/>
    <col min="5380" max="5382" width="13.625" style="3" customWidth="1"/>
    <col min="5383" max="5632" width="10" style="3"/>
    <col min="5633" max="5635" width="17.5" style="3" customWidth="1"/>
    <col min="5636" max="5638" width="13.625" style="3" customWidth="1"/>
    <col min="5639" max="5888" width="10" style="3"/>
    <col min="5889" max="5891" width="17.5" style="3" customWidth="1"/>
    <col min="5892" max="5894" width="13.625" style="3" customWidth="1"/>
    <col min="5895" max="6144" width="10" style="3"/>
    <col min="6145" max="6147" width="17.5" style="3" customWidth="1"/>
    <col min="6148" max="6150" width="13.625" style="3" customWidth="1"/>
    <col min="6151" max="6400" width="10" style="3"/>
    <col min="6401" max="6403" width="17.5" style="3" customWidth="1"/>
    <col min="6404" max="6406" width="13.625" style="3" customWidth="1"/>
    <col min="6407" max="6656" width="10" style="3"/>
    <col min="6657" max="6659" width="17.5" style="3" customWidth="1"/>
    <col min="6660" max="6662" width="13.625" style="3" customWidth="1"/>
    <col min="6663" max="6912" width="10" style="3"/>
    <col min="6913" max="6915" width="17.5" style="3" customWidth="1"/>
    <col min="6916" max="6918" width="13.625" style="3" customWidth="1"/>
    <col min="6919" max="7168" width="10" style="3"/>
    <col min="7169" max="7171" width="17.5" style="3" customWidth="1"/>
    <col min="7172" max="7174" width="13.625" style="3" customWidth="1"/>
    <col min="7175" max="7424" width="10" style="3"/>
    <col min="7425" max="7427" width="17.5" style="3" customWidth="1"/>
    <col min="7428" max="7430" width="13.625" style="3" customWidth="1"/>
    <col min="7431" max="7680" width="10" style="3"/>
    <col min="7681" max="7683" width="17.5" style="3" customWidth="1"/>
    <col min="7684" max="7686" width="13.625" style="3" customWidth="1"/>
    <col min="7687" max="7936" width="10" style="3"/>
    <col min="7937" max="7939" width="17.5" style="3" customWidth="1"/>
    <col min="7940" max="7942" width="13.625" style="3" customWidth="1"/>
    <col min="7943" max="8192" width="10" style="3"/>
    <col min="8193" max="8195" width="17.5" style="3" customWidth="1"/>
    <col min="8196" max="8198" width="13.625" style="3" customWidth="1"/>
    <col min="8199" max="8448" width="10" style="3"/>
    <col min="8449" max="8451" width="17.5" style="3" customWidth="1"/>
    <col min="8452" max="8454" width="13.625" style="3" customWidth="1"/>
    <col min="8455" max="8704" width="10" style="3"/>
    <col min="8705" max="8707" width="17.5" style="3" customWidth="1"/>
    <col min="8708" max="8710" width="13.625" style="3" customWidth="1"/>
    <col min="8711" max="8960" width="10" style="3"/>
    <col min="8961" max="8963" width="17.5" style="3" customWidth="1"/>
    <col min="8964" max="8966" width="13.625" style="3" customWidth="1"/>
    <col min="8967" max="9216" width="10" style="3"/>
    <col min="9217" max="9219" width="17.5" style="3" customWidth="1"/>
    <col min="9220" max="9222" width="13.625" style="3" customWidth="1"/>
    <col min="9223" max="9472" width="10" style="3"/>
    <col min="9473" max="9475" width="17.5" style="3" customWidth="1"/>
    <col min="9476" max="9478" width="13.625" style="3" customWidth="1"/>
    <col min="9479" max="9728" width="10" style="3"/>
    <col min="9729" max="9731" width="17.5" style="3" customWidth="1"/>
    <col min="9732" max="9734" width="13.625" style="3" customWidth="1"/>
    <col min="9735" max="9984" width="10" style="3"/>
    <col min="9985" max="9987" width="17.5" style="3" customWidth="1"/>
    <col min="9988" max="9990" width="13.625" style="3" customWidth="1"/>
    <col min="9991" max="10240" width="10" style="3"/>
    <col min="10241" max="10243" width="17.5" style="3" customWidth="1"/>
    <col min="10244" max="10246" width="13.625" style="3" customWidth="1"/>
    <col min="10247" max="10496" width="10" style="3"/>
    <col min="10497" max="10499" width="17.5" style="3" customWidth="1"/>
    <col min="10500" max="10502" width="13.625" style="3" customWidth="1"/>
    <col min="10503" max="10752" width="10" style="3"/>
    <col min="10753" max="10755" width="17.5" style="3" customWidth="1"/>
    <col min="10756" max="10758" width="13.625" style="3" customWidth="1"/>
    <col min="10759" max="11008" width="10" style="3"/>
    <col min="11009" max="11011" width="17.5" style="3" customWidth="1"/>
    <col min="11012" max="11014" width="13.625" style="3" customWidth="1"/>
    <col min="11015" max="11264" width="10" style="3"/>
    <col min="11265" max="11267" width="17.5" style="3" customWidth="1"/>
    <col min="11268" max="11270" width="13.625" style="3" customWidth="1"/>
    <col min="11271" max="11520" width="10" style="3"/>
    <col min="11521" max="11523" width="17.5" style="3" customWidth="1"/>
    <col min="11524" max="11526" width="13.625" style="3" customWidth="1"/>
    <col min="11527" max="11776" width="10" style="3"/>
    <col min="11777" max="11779" width="17.5" style="3" customWidth="1"/>
    <col min="11780" max="11782" width="13.625" style="3" customWidth="1"/>
    <col min="11783" max="12032" width="10" style="3"/>
    <col min="12033" max="12035" width="17.5" style="3" customWidth="1"/>
    <col min="12036" max="12038" width="13.625" style="3" customWidth="1"/>
    <col min="12039" max="12288" width="10" style="3"/>
    <col min="12289" max="12291" width="17.5" style="3" customWidth="1"/>
    <col min="12292" max="12294" width="13.625" style="3" customWidth="1"/>
    <col min="12295" max="12544" width="10" style="3"/>
    <col min="12545" max="12547" width="17.5" style="3" customWidth="1"/>
    <col min="12548" max="12550" width="13.625" style="3" customWidth="1"/>
    <col min="12551" max="12800" width="10" style="3"/>
    <col min="12801" max="12803" width="17.5" style="3" customWidth="1"/>
    <col min="12804" max="12806" width="13.625" style="3" customWidth="1"/>
    <col min="12807" max="13056" width="10" style="3"/>
    <col min="13057" max="13059" width="17.5" style="3" customWidth="1"/>
    <col min="13060" max="13062" width="13.625" style="3" customWidth="1"/>
    <col min="13063" max="13312" width="10" style="3"/>
    <col min="13313" max="13315" width="17.5" style="3" customWidth="1"/>
    <col min="13316" max="13318" width="13.625" style="3" customWidth="1"/>
    <col min="13319" max="13568" width="10" style="3"/>
    <col min="13569" max="13571" width="17.5" style="3" customWidth="1"/>
    <col min="13572" max="13574" width="13.625" style="3" customWidth="1"/>
    <col min="13575" max="13824" width="10" style="3"/>
    <col min="13825" max="13827" width="17.5" style="3" customWidth="1"/>
    <col min="13828" max="13830" width="13.625" style="3" customWidth="1"/>
    <col min="13831" max="14080" width="10" style="3"/>
    <col min="14081" max="14083" width="17.5" style="3" customWidth="1"/>
    <col min="14084" max="14086" width="13.625" style="3" customWidth="1"/>
    <col min="14087" max="14336" width="10" style="3"/>
    <col min="14337" max="14339" width="17.5" style="3" customWidth="1"/>
    <col min="14340" max="14342" width="13.625" style="3" customWidth="1"/>
    <col min="14343" max="14592" width="10" style="3"/>
    <col min="14593" max="14595" width="17.5" style="3" customWidth="1"/>
    <col min="14596" max="14598" width="13.625" style="3" customWidth="1"/>
    <col min="14599" max="14848" width="10" style="3"/>
    <col min="14849" max="14851" width="17.5" style="3" customWidth="1"/>
    <col min="14852" max="14854" width="13.625" style="3" customWidth="1"/>
    <col min="14855" max="15104" width="10" style="3"/>
    <col min="15105" max="15107" width="17.5" style="3" customWidth="1"/>
    <col min="15108" max="15110" width="13.625" style="3" customWidth="1"/>
    <col min="15111" max="15360" width="10" style="3"/>
    <col min="15361" max="15363" width="17.5" style="3" customWidth="1"/>
    <col min="15364" max="15366" width="13.625" style="3" customWidth="1"/>
    <col min="15367" max="15616" width="10" style="3"/>
    <col min="15617" max="15619" width="17.5" style="3" customWidth="1"/>
    <col min="15620" max="15622" width="13.625" style="3" customWidth="1"/>
    <col min="15623" max="15872" width="10" style="3"/>
    <col min="15873" max="15875" width="17.5" style="3" customWidth="1"/>
    <col min="15876" max="15878" width="13.625" style="3" customWidth="1"/>
    <col min="15879" max="16128" width="10" style="3"/>
    <col min="16129" max="16131" width="17.5" style="3" customWidth="1"/>
    <col min="16132" max="16134" width="13.625" style="3" customWidth="1"/>
    <col min="16135" max="16384" width="10" style="3"/>
  </cols>
  <sheetData>
    <row r="1" s="1" customFormat="1" ht="30" customHeight="1" spans="1:6">
      <c r="A1" s="4" t="s">
        <v>942</v>
      </c>
      <c r="B1" s="4"/>
      <c r="C1" s="4"/>
      <c r="D1" s="4"/>
      <c r="E1" s="4"/>
      <c r="F1" s="4"/>
    </row>
    <row r="2" ht="30" customHeight="1" spans="1:6">
      <c r="A2" s="5"/>
      <c r="B2" s="5"/>
      <c r="C2" s="6"/>
      <c r="D2" s="6"/>
      <c r="E2" s="6"/>
      <c r="F2" s="6"/>
    </row>
    <row r="3" ht="47.25" customHeight="1" spans="1:6">
      <c r="A3" s="7" t="s">
        <v>943</v>
      </c>
      <c r="B3" s="7" t="s">
        <v>944</v>
      </c>
      <c r="C3" s="7" t="s">
        <v>945</v>
      </c>
      <c r="D3" s="7" t="s">
        <v>946</v>
      </c>
      <c r="E3" s="7"/>
      <c r="F3" s="7"/>
    </row>
    <row r="4" ht="54.75" customHeight="1" spans="1:6">
      <c r="A4" s="7"/>
      <c r="B4" s="7"/>
      <c r="C4" s="7"/>
      <c r="D4" s="7" t="s">
        <v>947</v>
      </c>
      <c r="E4" s="7" t="s">
        <v>948</v>
      </c>
      <c r="F4" s="7" t="s">
        <v>949</v>
      </c>
    </row>
    <row r="5" s="2" customFormat="1" ht="72" customHeight="1" spans="1:6">
      <c r="A5" s="8" t="s">
        <v>950</v>
      </c>
      <c r="B5" s="9">
        <v>1.4</v>
      </c>
      <c r="C5" s="10">
        <v>0.0571</v>
      </c>
      <c r="D5" s="11">
        <v>28</v>
      </c>
      <c r="E5" s="11">
        <v>1</v>
      </c>
      <c r="F5" s="11">
        <v>9.3</v>
      </c>
    </row>
  </sheetData>
  <sheetProtection formatCells="0" insertHyperlinks="0" autoFilter="0"/>
  <mergeCells count="5">
    <mergeCell ref="A1:F1"/>
    <mergeCell ref="D3:F3"/>
    <mergeCell ref="A3:A4"/>
    <mergeCell ref="B3:B4"/>
    <mergeCell ref="C3:C4"/>
  </mergeCells>
  <printOptions horizontalCentered="1"/>
  <pageMargins left="0.236220472440945" right="0.236220472440945" top="0.15748031496063" bottom="0.15748031496063" header="0" footer="0"/>
  <pageSetup paperSize="9" firstPageNumber="0" fitToHeight="0" orientation="portrait" useFirstPageNumber="1"/>
  <headerFooter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S44" sqref="S44"/>
    </sheetView>
  </sheetViews>
  <sheetFormatPr defaultColWidth="9" defaultRowHeight="13.5"/>
  <sheetData/>
  <sheetProtection formatCells="0" insertHyperlinks="0" autoFilter="0"/>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showZeros="0" view="pageBreakPreview" zoomScale="115" zoomScaleNormal="85" zoomScaleSheetLayoutView="115" topLeftCell="A16" workbookViewId="0">
      <selection activeCell="B32" sqref="B32"/>
    </sheetView>
  </sheetViews>
  <sheetFormatPr defaultColWidth="9" defaultRowHeight="14.25"/>
  <cols>
    <col min="1" max="1" width="25.375" style="85" customWidth="1"/>
    <col min="2" max="6" width="9.625" style="85" customWidth="1"/>
    <col min="7" max="7" width="26.625" style="85" customWidth="1"/>
    <col min="8" max="12" width="9.625" style="85" customWidth="1"/>
    <col min="13" max="13" width="9" style="85" customWidth="1"/>
    <col min="14" max="213" width="9" style="85"/>
    <col min="214" max="214" width="25.5" style="85" customWidth="1"/>
    <col min="215" max="215" width="8.5" style="85" customWidth="1"/>
    <col min="216" max="216" width="9.5" style="85" customWidth="1"/>
    <col min="217" max="217" width="6.75" style="85" customWidth="1"/>
    <col min="218" max="218" width="22.25" style="85" customWidth="1"/>
    <col min="219" max="220" width="9.5" style="85" customWidth="1"/>
    <col min="221" max="221" width="7.375" style="85" customWidth="1"/>
    <col min="222" max="222" width="12.625" style="85" customWidth="1"/>
    <col min="223" max="469" width="9" style="85"/>
    <col min="470" max="470" width="25.5" style="85" customWidth="1"/>
    <col min="471" max="471" width="8.5" style="85" customWidth="1"/>
    <col min="472" max="472" width="9.5" style="85" customWidth="1"/>
    <col min="473" max="473" width="6.75" style="85" customWidth="1"/>
    <col min="474" max="474" width="22.25" style="85" customWidth="1"/>
    <col min="475" max="476" width="9.5" style="85" customWidth="1"/>
    <col min="477" max="477" width="7.375" style="85" customWidth="1"/>
    <col min="478" max="478" width="12.625" style="85" customWidth="1"/>
    <col min="479" max="725" width="9" style="85"/>
    <col min="726" max="726" width="25.5" style="85" customWidth="1"/>
    <col min="727" max="727" width="8.5" style="85" customWidth="1"/>
    <col min="728" max="728" width="9.5" style="85" customWidth="1"/>
    <col min="729" max="729" width="6.75" style="85" customWidth="1"/>
    <col min="730" max="730" width="22.25" style="85" customWidth="1"/>
    <col min="731" max="732" width="9.5" style="85" customWidth="1"/>
    <col min="733" max="733" width="7.375" style="85" customWidth="1"/>
    <col min="734" max="734" width="12.625" style="85" customWidth="1"/>
    <col min="735" max="981" width="9" style="85"/>
    <col min="982" max="982" width="25.5" style="85" customWidth="1"/>
    <col min="983" max="983" width="8.5" style="85" customWidth="1"/>
    <col min="984" max="984" width="9.5" style="85" customWidth="1"/>
    <col min="985" max="985" width="6.75" style="85" customWidth="1"/>
    <col min="986" max="986" width="22.25" style="85" customWidth="1"/>
    <col min="987" max="988" width="9.5" style="85" customWidth="1"/>
    <col min="989" max="989" width="7.375" style="85" customWidth="1"/>
    <col min="990" max="990" width="12.625" style="85" customWidth="1"/>
    <col min="991" max="1237" width="9" style="85"/>
    <col min="1238" max="1238" width="25.5" style="85" customWidth="1"/>
    <col min="1239" max="1239" width="8.5" style="85" customWidth="1"/>
    <col min="1240" max="1240" width="9.5" style="85" customWidth="1"/>
    <col min="1241" max="1241" width="6.75" style="85" customWidth="1"/>
    <col min="1242" max="1242" width="22.25" style="85" customWidth="1"/>
    <col min="1243" max="1244" width="9.5" style="85" customWidth="1"/>
    <col min="1245" max="1245" width="7.375" style="85" customWidth="1"/>
    <col min="1246" max="1246" width="12.625" style="85" customWidth="1"/>
    <col min="1247" max="1493" width="9" style="85"/>
    <col min="1494" max="1494" width="25.5" style="85" customWidth="1"/>
    <col min="1495" max="1495" width="8.5" style="85" customWidth="1"/>
    <col min="1496" max="1496" width="9.5" style="85" customWidth="1"/>
    <col min="1497" max="1497" width="6.75" style="85" customWidth="1"/>
    <col min="1498" max="1498" width="22.25" style="85" customWidth="1"/>
    <col min="1499" max="1500" width="9.5" style="85" customWidth="1"/>
    <col min="1501" max="1501" width="7.375" style="85" customWidth="1"/>
    <col min="1502" max="1502" width="12.625" style="85" customWidth="1"/>
    <col min="1503" max="1749" width="9" style="85"/>
    <col min="1750" max="1750" width="25.5" style="85" customWidth="1"/>
    <col min="1751" max="1751" width="8.5" style="85" customWidth="1"/>
    <col min="1752" max="1752" width="9.5" style="85" customWidth="1"/>
    <col min="1753" max="1753" width="6.75" style="85" customWidth="1"/>
    <col min="1754" max="1754" width="22.25" style="85" customWidth="1"/>
    <col min="1755" max="1756" width="9.5" style="85" customWidth="1"/>
    <col min="1757" max="1757" width="7.375" style="85" customWidth="1"/>
    <col min="1758" max="1758" width="12.625" style="85" customWidth="1"/>
    <col min="1759" max="2005" width="9" style="85"/>
    <col min="2006" max="2006" width="25.5" style="85" customWidth="1"/>
    <col min="2007" max="2007" width="8.5" style="85" customWidth="1"/>
    <col min="2008" max="2008" width="9.5" style="85" customWidth="1"/>
    <col min="2009" max="2009" width="6.75" style="85" customWidth="1"/>
    <col min="2010" max="2010" width="22.25" style="85" customWidth="1"/>
    <col min="2011" max="2012" width="9.5" style="85" customWidth="1"/>
    <col min="2013" max="2013" width="7.375" style="85" customWidth="1"/>
    <col min="2014" max="2014" width="12.625" style="85" customWidth="1"/>
    <col min="2015" max="2261" width="9" style="85"/>
    <col min="2262" max="2262" width="25.5" style="85" customWidth="1"/>
    <col min="2263" max="2263" width="8.5" style="85" customWidth="1"/>
    <col min="2264" max="2264" width="9.5" style="85" customWidth="1"/>
    <col min="2265" max="2265" width="6.75" style="85" customWidth="1"/>
    <col min="2266" max="2266" width="22.25" style="85" customWidth="1"/>
    <col min="2267" max="2268" width="9.5" style="85" customWidth="1"/>
    <col min="2269" max="2269" width="7.375" style="85" customWidth="1"/>
    <col min="2270" max="2270" width="12.625" style="85" customWidth="1"/>
    <col min="2271" max="2517" width="9" style="85"/>
    <col min="2518" max="2518" width="25.5" style="85" customWidth="1"/>
    <col min="2519" max="2519" width="8.5" style="85" customWidth="1"/>
    <col min="2520" max="2520" width="9.5" style="85" customWidth="1"/>
    <col min="2521" max="2521" width="6.75" style="85" customWidth="1"/>
    <col min="2522" max="2522" width="22.25" style="85" customWidth="1"/>
    <col min="2523" max="2524" width="9.5" style="85" customWidth="1"/>
    <col min="2525" max="2525" width="7.375" style="85" customWidth="1"/>
    <col min="2526" max="2526" width="12.625" style="85" customWidth="1"/>
    <col min="2527" max="2773" width="9" style="85"/>
    <col min="2774" max="2774" width="25.5" style="85" customWidth="1"/>
    <col min="2775" max="2775" width="8.5" style="85" customWidth="1"/>
    <col min="2776" max="2776" width="9.5" style="85" customWidth="1"/>
    <col min="2777" max="2777" width="6.75" style="85" customWidth="1"/>
    <col min="2778" max="2778" width="22.25" style="85" customWidth="1"/>
    <col min="2779" max="2780" width="9.5" style="85" customWidth="1"/>
    <col min="2781" max="2781" width="7.375" style="85" customWidth="1"/>
    <col min="2782" max="2782" width="12.625" style="85" customWidth="1"/>
    <col min="2783" max="3029" width="9" style="85"/>
    <col min="3030" max="3030" width="25.5" style="85" customWidth="1"/>
    <col min="3031" max="3031" width="8.5" style="85" customWidth="1"/>
    <col min="3032" max="3032" width="9.5" style="85" customWidth="1"/>
    <col min="3033" max="3033" width="6.75" style="85" customWidth="1"/>
    <col min="3034" max="3034" width="22.25" style="85" customWidth="1"/>
    <col min="3035" max="3036" width="9.5" style="85" customWidth="1"/>
    <col min="3037" max="3037" width="7.375" style="85" customWidth="1"/>
    <col min="3038" max="3038" width="12.625" style="85" customWidth="1"/>
    <col min="3039" max="3285" width="9" style="85"/>
    <col min="3286" max="3286" width="25.5" style="85" customWidth="1"/>
    <col min="3287" max="3287" width="8.5" style="85" customWidth="1"/>
    <col min="3288" max="3288" width="9.5" style="85" customWidth="1"/>
    <col min="3289" max="3289" width="6.75" style="85" customWidth="1"/>
    <col min="3290" max="3290" width="22.25" style="85" customWidth="1"/>
    <col min="3291" max="3292" width="9.5" style="85" customWidth="1"/>
    <col min="3293" max="3293" width="7.375" style="85" customWidth="1"/>
    <col min="3294" max="3294" width="12.625" style="85" customWidth="1"/>
    <col min="3295" max="3541" width="9" style="85"/>
    <col min="3542" max="3542" width="25.5" style="85" customWidth="1"/>
    <col min="3543" max="3543" width="8.5" style="85" customWidth="1"/>
    <col min="3544" max="3544" width="9.5" style="85" customWidth="1"/>
    <col min="3545" max="3545" width="6.75" style="85" customWidth="1"/>
    <col min="3546" max="3546" width="22.25" style="85" customWidth="1"/>
    <col min="3547" max="3548" width="9.5" style="85" customWidth="1"/>
    <col min="3549" max="3549" width="7.375" style="85" customWidth="1"/>
    <col min="3550" max="3550" width="12.625" style="85" customWidth="1"/>
    <col min="3551" max="3797" width="9" style="85"/>
    <col min="3798" max="3798" width="25.5" style="85" customWidth="1"/>
    <col min="3799" max="3799" width="8.5" style="85" customWidth="1"/>
    <col min="3800" max="3800" width="9.5" style="85" customWidth="1"/>
    <col min="3801" max="3801" width="6.75" style="85" customWidth="1"/>
    <col min="3802" max="3802" width="22.25" style="85" customWidth="1"/>
    <col min="3803" max="3804" width="9.5" style="85" customWidth="1"/>
    <col min="3805" max="3805" width="7.375" style="85" customWidth="1"/>
    <col min="3806" max="3806" width="12.625" style="85" customWidth="1"/>
    <col min="3807" max="4053" width="9" style="85"/>
    <col min="4054" max="4054" width="25.5" style="85" customWidth="1"/>
    <col min="4055" max="4055" width="8.5" style="85" customWidth="1"/>
    <col min="4056" max="4056" width="9.5" style="85" customWidth="1"/>
    <col min="4057" max="4057" width="6.75" style="85" customWidth="1"/>
    <col min="4058" max="4058" width="22.25" style="85" customWidth="1"/>
    <col min="4059" max="4060" width="9.5" style="85" customWidth="1"/>
    <col min="4061" max="4061" width="7.375" style="85" customWidth="1"/>
    <col min="4062" max="4062" width="12.625" style="85" customWidth="1"/>
    <col min="4063" max="4309" width="9" style="85"/>
    <col min="4310" max="4310" width="25.5" style="85" customWidth="1"/>
    <col min="4311" max="4311" width="8.5" style="85" customWidth="1"/>
    <col min="4312" max="4312" width="9.5" style="85" customWidth="1"/>
    <col min="4313" max="4313" width="6.75" style="85" customWidth="1"/>
    <col min="4314" max="4314" width="22.25" style="85" customWidth="1"/>
    <col min="4315" max="4316" width="9.5" style="85" customWidth="1"/>
    <col min="4317" max="4317" width="7.375" style="85" customWidth="1"/>
    <col min="4318" max="4318" width="12.625" style="85" customWidth="1"/>
    <col min="4319" max="4565" width="9" style="85"/>
    <col min="4566" max="4566" width="25.5" style="85" customWidth="1"/>
    <col min="4567" max="4567" width="8.5" style="85" customWidth="1"/>
    <col min="4568" max="4568" width="9.5" style="85" customWidth="1"/>
    <col min="4569" max="4569" width="6.75" style="85" customWidth="1"/>
    <col min="4570" max="4570" width="22.25" style="85" customWidth="1"/>
    <col min="4571" max="4572" width="9.5" style="85" customWidth="1"/>
    <col min="4573" max="4573" width="7.375" style="85" customWidth="1"/>
    <col min="4574" max="4574" width="12.625" style="85" customWidth="1"/>
    <col min="4575" max="4821" width="9" style="85"/>
    <col min="4822" max="4822" width="25.5" style="85" customWidth="1"/>
    <col min="4823" max="4823" width="8.5" style="85" customWidth="1"/>
    <col min="4824" max="4824" width="9.5" style="85" customWidth="1"/>
    <col min="4825" max="4825" width="6.75" style="85" customWidth="1"/>
    <col min="4826" max="4826" width="22.25" style="85" customWidth="1"/>
    <col min="4827" max="4828" width="9.5" style="85" customWidth="1"/>
    <col min="4829" max="4829" width="7.375" style="85" customWidth="1"/>
    <col min="4830" max="4830" width="12.625" style="85" customWidth="1"/>
    <col min="4831" max="5077" width="9" style="85"/>
    <col min="5078" max="5078" width="25.5" style="85" customWidth="1"/>
    <col min="5079" max="5079" width="8.5" style="85" customWidth="1"/>
    <col min="5080" max="5080" width="9.5" style="85" customWidth="1"/>
    <col min="5081" max="5081" width="6.75" style="85" customWidth="1"/>
    <col min="5082" max="5082" width="22.25" style="85" customWidth="1"/>
    <col min="5083" max="5084" width="9.5" style="85" customWidth="1"/>
    <col min="5085" max="5085" width="7.375" style="85" customWidth="1"/>
    <col min="5086" max="5086" width="12.625" style="85" customWidth="1"/>
    <col min="5087" max="5333" width="9" style="85"/>
    <col min="5334" max="5334" width="25.5" style="85" customWidth="1"/>
    <col min="5335" max="5335" width="8.5" style="85" customWidth="1"/>
    <col min="5336" max="5336" width="9.5" style="85" customWidth="1"/>
    <col min="5337" max="5337" width="6.75" style="85" customWidth="1"/>
    <col min="5338" max="5338" width="22.25" style="85" customWidth="1"/>
    <col min="5339" max="5340" width="9.5" style="85" customWidth="1"/>
    <col min="5341" max="5341" width="7.375" style="85" customWidth="1"/>
    <col min="5342" max="5342" width="12.625" style="85" customWidth="1"/>
    <col min="5343" max="5589" width="9" style="85"/>
    <col min="5590" max="5590" width="25.5" style="85" customWidth="1"/>
    <col min="5591" max="5591" width="8.5" style="85" customWidth="1"/>
    <col min="5592" max="5592" width="9.5" style="85" customWidth="1"/>
    <col min="5593" max="5593" width="6.75" style="85" customWidth="1"/>
    <col min="5594" max="5594" width="22.25" style="85" customWidth="1"/>
    <col min="5595" max="5596" width="9.5" style="85" customWidth="1"/>
    <col min="5597" max="5597" width="7.375" style="85" customWidth="1"/>
    <col min="5598" max="5598" width="12.625" style="85" customWidth="1"/>
    <col min="5599" max="5845" width="9" style="85"/>
    <col min="5846" max="5846" width="25.5" style="85" customWidth="1"/>
    <col min="5847" max="5847" width="8.5" style="85" customWidth="1"/>
    <col min="5848" max="5848" width="9.5" style="85" customWidth="1"/>
    <col min="5849" max="5849" width="6.75" style="85" customWidth="1"/>
    <col min="5850" max="5850" width="22.25" style="85" customWidth="1"/>
    <col min="5851" max="5852" width="9.5" style="85" customWidth="1"/>
    <col min="5853" max="5853" width="7.375" style="85" customWidth="1"/>
    <col min="5854" max="5854" width="12.625" style="85" customWidth="1"/>
    <col min="5855" max="6101" width="9" style="85"/>
    <col min="6102" max="6102" width="25.5" style="85" customWidth="1"/>
    <col min="6103" max="6103" width="8.5" style="85" customWidth="1"/>
    <col min="6104" max="6104" width="9.5" style="85" customWidth="1"/>
    <col min="6105" max="6105" width="6.75" style="85" customWidth="1"/>
    <col min="6106" max="6106" width="22.25" style="85" customWidth="1"/>
    <col min="6107" max="6108" width="9.5" style="85" customWidth="1"/>
    <col min="6109" max="6109" width="7.375" style="85" customWidth="1"/>
    <col min="6110" max="6110" width="12.625" style="85" customWidth="1"/>
    <col min="6111" max="6357" width="9" style="85"/>
    <col min="6358" max="6358" width="25.5" style="85" customWidth="1"/>
    <col min="6359" max="6359" width="8.5" style="85" customWidth="1"/>
    <col min="6360" max="6360" width="9.5" style="85" customWidth="1"/>
    <col min="6361" max="6361" width="6.75" style="85" customWidth="1"/>
    <col min="6362" max="6362" width="22.25" style="85" customWidth="1"/>
    <col min="6363" max="6364" width="9.5" style="85" customWidth="1"/>
    <col min="6365" max="6365" width="7.375" style="85" customWidth="1"/>
    <col min="6366" max="6366" width="12.625" style="85" customWidth="1"/>
    <col min="6367" max="6613" width="9" style="85"/>
    <col min="6614" max="6614" width="25.5" style="85" customWidth="1"/>
    <col min="6615" max="6615" width="8.5" style="85" customWidth="1"/>
    <col min="6616" max="6616" width="9.5" style="85" customWidth="1"/>
    <col min="6617" max="6617" width="6.75" style="85" customWidth="1"/>
    <col min="6618" max="6618" width="22.25" style="85" customWidth="1"/>
    <col min="6619" max="6620" width="9.5" style="85" customWidth="1"/>
    <col min="6621" max="6621" width="7.375" style="85" customWidth="1"/>
    <col min="6622" max="6622" width="12.625" style="85" customWidth="1"/>
    <col min="6623" max="6869" width="9" style="85"/>
    <col min="6870" max="6870" width="25.5" style="85" customWidth="1"/>
    <col min="6871" max="6871" width="8.5" style="85" customWidth="1"/>
    <col min="6872" max="6872" width="9.5" style="85" customWidth="1"/>
    <col min="6873" max="6873" width="6.75" style="85" customWidth="1"/>
    <col min="6874" max="6874" width="22.25" style="85" customWidth="1"/>
    <col min="6875" max="6876" width="9.5" style="85" customWidth="1"/>
    <col min="6877" max="6877" width="7.375" style="85" customWidth="1"/>
    <col min="6878" max="6878" width="12.625" style="85" customWidth="1"/>
    <col min="6879" max="7125" width="9" style="85"/>
    <col min="7126" max="7126" width="25.5" style="85" customWidth="1"/>
    <col min="7127" max="7127" width="8.5" style="85" customWidth="1"/>
    <col min="7128" max="7128" width="9.5" style="85" customWidth="1"/>
    <col min="7129" max="7129" width="6.75" style="85" customWidth="1"/>
    <col min="7130" max="7130" width="22.25" style="85" customWidth="1"/>
    <col min="7131" max="7132" width="9.5" style="85" customWidth="1"/>
    <col min="7133" max="7133" width="7.375" style="85" customWidth="1"/>
    <col min="7134" max="7134" width="12.625" style="85" customWidth="1"/>
    <col min="7135" max="7381" width="9" style="85"/>
    <col min="7382" max="7382" width="25.5" style="85" customWidth="1"/>
    <col min="7383" max="7383" width="8.5" style="85" customWidth="1"/>
    <col min="7384" max="7384" width="9.5" style="85" customWidth="1"/>
    <col min="7385" max="7385" width="6.75" style="85" customWidth="1"/>
    <col min="7386" max="7386" width="22.25" style="85" customWidth="1"/>
    <col min="7387" max="7388" width="9.5" style="85" customWidth="1"/>
    <col min="7389" max="7389" width="7.375" style="85" customWidth="1"/>
    <col min="7390" max="7390" width="12.625" style="85" customWidth="1"/>
    <col min="7391" max="7637" width="9" style="85"/>
    <col min="7638" max="7638" width="25.5" style="85" customWidth="1"/>
    <col min="7639" max="7639" width="8.5" style="85" customWidth="1"/>
    <col min="7640" max="7640" width="9.5" style="85" customWidth="1"/>
    <col min="7641" max="7641" width="6.75" style="85" customWidth="1"/>
    <col min="7642" max="7642" width="22.25" style="85" customWidth="1"/>
    <col min="7643" max="7644" width="9.5" style="85" customWidth="1"/>
    <col min="7645" max="7645" width="7.375" style="85" customWidth="1"/>
    <col min="7646" max="7646" width="12.625" style="85" customWidth="1"/>
    <col min="7647" max="7893" width="9" style="85"/>
    <col min="7894" max="7894" width="25.5" style="85" customWidth="1"/>
    <col min="7895" max="7895" width="8.5" style="85" customWidth="1"/>
    <col min="7896" max="7896" width="9.5" style="85" customWidth="1"/>
    <col min="7897" max="7897" width="6.75" style="85" customWidth="1"/>
    <col min="7898" max="7898" width="22.25" style="85" customWidth="1"/>
    <col min="7899" max="7900" width="9.5" style="85" customWidth="1"/>
    <col min="7901" max="7901" width="7.375" style="85" customWidth="1"/>
    <col min="7902" max="7902" width="12.625" style="85" customWidth="1"/>
    <col min="7903" max="8149" width="9" style="85"/>
    <col min="8150" max="8150" width="25.5" style="85" customWidth="1"/>
    <col min="8151" max="8151" width="8.5" style="85" customWidth="1"/>
    <col min="8152" max="8152" width="9.5" style="85" customWidth="1"/>
    <col min="8153" max="8153" width="6.75" style="85" customWidth="1"/>
    <col min="8154" max="8154" width="22.25" style="85" customWidth="1"/>
    <col min="8155" max="8156" width="9.5" style="85" customWidth="1"/>
    <col min="8157" max="8157" width="7.375" style="85" customWidth="1"/>
    <col min="8158" max="8158" width="12.625" style="85" customWidth="1"/>
    <col min="8159" max="8405" width="9" style="85"/>
    <col min="8406" max="8406" width="25.5" style="85" customWidth="1"/>
    <col min="8407" max="8407" width="8.5" style="85" customWidth="1"/>
    <col min="8408" max="8408" width="9.5" style="85" customWidth="1"/>
    <col min="8409" max="8409" width="6.75" style="85" customWidth="1"/>
    <col min="8410" max="8410" width="22.25" style="85" customWidth="1"/>
    <col min="8411" max="8412" width="9.5" style="85" customWidth="1"/>
    <col min="8413" max="8413" width="7.375" style="85" customWidth="1"/>
    <col min="8414" max="8414" width="12.625" style="85" customWidth="1"/>
    <col min="8415" max="8661" width="9" style="85"/>
    <col min="8662" max="8662" width="25.5" style="85" customWidth="1"/>
    <col min="8663" max="8663" width="8.5" style="85" customWidth="1"/>
    <col min="8664" max="8664" width="9.5" style="85" customWidth="1"/>
    <col min="8665" max="8665" width="6.75" style="85" customWidth="1"/>
    <col min="8666" max="8666" width="22.25" style="85" customWidth="1"/>
    <col min="8667" max="8668" width="9.5" style="85" customWidth="1"/>
    <col min="8669" max="8669" width="7.375" style="85" customWidth="1"/>
    <col min="8670" max="8670" width="12.625" style="85" customWidth="1"/>
    <col min="8671" max="8917" width="9" style="85"/>
    <col min="8918" max="8918" width="25.5" style="85" customWidth="1"/>
    <col min="8919" max="8919" width="8.5" style="85" customWidth="1"/>
    <col min="8920" max="8920" width="9.5" style="85" customWidth="1"/>
    <col min="8921" max="8921" width="6.75" style="85" customWidth="1"/>
    <col min="8922" max="8922" width="22.25" style="85" customWidth="1"/>
    <col min="8923" max="8924" width="9.5" style="85" customWidth="1"/>
    <col min="8925" max="8925" width="7.375" style="85" customWidth="1"/>
    <col min="8926" max="8926" width="12.625" style="85" customWidth="1"/>
    <col min="8927" max="9173" width="9" style="85"/>
    <col min="9174" max="9174" width="25.5" style="85" customWidth="1"/>
    <col min="9175" max="9175" width="8.5" style="85" customWidth="1"/>
    <col min="9176" max="9176" width="9.5" style="85" customWidth="1"/>
    <col min="9177" max="9177" width="6.75" style="85" customWidth="1"/>
    <col min="9178" max="9178" width="22.25" style="85" customWidth="1"/>
    <col min="9179" max="9180" width="9.5" style="85" customWidth="1"/>
    <col min="9181" max="9181" width="7.375" style="85" customWidth="1"/>
    <col min="9182" max="9182" width="12.625" style="85" customWidth="1"/>
    <col min="9183" max="9429" width="9" style="85"/>
    <col min="9430" max="9430" width="25.5" style="85" customWidth="1"/>
    <col min="9431" max="9431" width="8.5" style="85" customWidth="1"/>
    <col min="9432" max="9432" width="9.5" style="85" customWidth="1"/>
    <col min="9433" max="9433" width="6.75" style="85" customWidth="1"/>
    <col min="9434" max="9434" width="22.25" style="85" customWidth="1"/>
    <col min="9435" max="9436" width="9.5" style="85" customWidth="1"/>
    <col min="9437" max="9437" width="7.375" style="85" customWidth="1"/>
    <col min="9438" max="9438" width="12.625" style="85" customWidth="1"/>
    <col min="9439" max="9685" width="9" style="85"/>
    <col min="9686" max="9686" width="25.5" style="85" customWidth="1"/>
    <col min="9687" max="9687" width="8.5" style="85" customWidth="1"/>
    <col min="9688" max="9688" width="9.5" style="85" customWidth="1"/>
    <col min="9689" max="9689" width="6.75" style="85" customWidth="1"/>
    <col min="9690" max="9690" width="22.25" style="85" customWidth="1"/>
    <col min="9691" max="9692" width="9.5" style="85" customWidth="1"/>
    <col min="9693" max="9693" width="7.375" style="85" customWidth="1"/>
    <col min="9694" max="9694" width="12.625" style="85" customWidth="1"/>
    <col min="9695" max="9941" width="9" style="85"/>
    <col min="9942" max="9942" width="25.5" style="85" customWidth="1"/>
    <col min="9943" max="9943" width="8.5" style="85" customWidth="1"/>
    <col min="9944" max="9944" width="9.5" style="85" customWidth="1"/>
    <col min="9945" max="9945" width="6.75" style="85" customWidth="1"/>
    <col min="9946" max="9946" width="22.25" style="85" customWidth="1"/>
    <col min="9947" max="9948" width="9.5" style="85" customWidth="1"/>
    <col min="9949" max="9949" width="7.375" style="85" customWidth="1"/>
    <col min="9950" max="9950" width="12.625" style="85" customWidth="1"/>
    <col min="9951" max="10197" width="9" style="85"/>
    <col min="10198" max="10198" width="25.5" style="85" customWidth="1"/>
    <col min="10199" max="10199" width="8.5" style="85" customWidth="1"/>
    <col min="10200" max="10200" width="9.5" style="85" customWidth="1"/>
    <col min="10201" max="10201" width="6.75" style="85" customWidth="1"/>
    <col min="10202" max="10202" width="22.25" style="85" customWidth="1"/>
    <col min="10203" max="10204" width="9.5" style="85" customWidth="1"/>
    <col min="10205" max="10205" width="7.375" style="85" customWidth="1"/>
    <col min="10206" max="10206" width="12.625" style="85" customWidth="1"/>
    <col min="10207" max="10453" width="9" style="85"/>
    <col min="10454" max="10454" width="25.5" style="85" customWidth="1"/>
    <col min="10455" max="10455" width="8.5" style="85" customWidth="1"/>
    <col min="10456" max="10456" width="9.5" style="85" customWidth="1"/>
    <col min="10457" max="10457" width="6.75" style="85" customWidth="1"/>
    <col min="10458" max="10458" width="22.25" style="85" customWidth="1"/>
    <col min="10459" max="10460" width="9.5" style="85" customWidth="1"/>
    <col min="10461" max="10461" width="7.375" style="85" customWidth="1"/>
    <col min="10462" max="10462" width="12.625" style="85" customWidth="1"/>
    <col min="10463" max="10709" width="9" style="85"/>
    <col min="10710" max="10710" width="25.5" style="85" customWidth="1"/>
    <col min="10711" max="10711" width="8.5" style="85" customWidth="1"/>
    <col min="10712" max="10712" width="9.5" style="85" customWidth="1"/>
    <col min="10713" max="10713" width="6.75" style="85" customWidth="1"/>
    <col min="10714" max="10714" width="22.25" style="85" customWidth="1"/>
    <col min="10715" max="10716" width="9.5" style="85" customWidth="1"/>
    <col min="10717" max="10717" width="7.375" style="85" customWidth="1"/>
    <col min="10718" max="10718" width="12.625" style="85" customWidth="1"/>
    <col min="10719" max="10965" width="9" style="85"/>
    <col min="10966" max="10966" width="25.5" style="85" customWidth="1"/>
    <col min="10967" max="10967" width="8.5" style="85" customWidth="1"/>
    <col min="10968" max="10968" width="9.5" style="85" customWidth="1"/>
    <col min="10969" max="10969" width="6.75" style="85" customWidth="1"/>
    <col min="10970" max="10970" width="22.25" style="85" customWidth="1"/>
    <col min="10971" max="10972" width="9.5" style="85" customWidth="1"/>
    <col min="10973" max="10973" width="7.375" style="85" customWidth="1"/>
    <col min="10974" max="10974" width="12.625" style="85" customWidth="1"/>
    <col min="10975" max="11221" width="9" style="85"/>
    <col min="11222" max="11222" width="25.5" style="85" customWidth="1"/>
    <col min="11223" max="11223" width="8.5" style="85" customWidth="1"/>
    <col min="11224" max="11224" width="9.5" style="85" customWidth="1"/>
    <col min="11225" max="11225" width="6.75" style="85" customWidth="1"/>
    <col min="11226" max="11226" width="22.25" style="85" customWidth="1"/>
    <col min="11227" max="11228" width="9.5" style="85" customWidth="1"/>
    <col min="11229" max="11229" width="7.375" style="85" customWidth="1"/>
    <col min="11230" max="11230" width="12.625" style="85" customWidth="1"/>
    <col min="11231" max="11477" width="9" style="85"/>
    <col min="11478" max="11478" width="25.5" style="85" customWidth="1"/>
    <col min="11479" max="11479" width="8.5" style="85" customWidth="1"/>
    <col min="11480" max="11480" width="9.5" style="85" customWidth="1"/>
    <col min="11481" max="11481" width="6.75" style="85" customWidth="1"/>
    <col min="11482" max="11482" width="22.25" style="85" customWidth="1"/>
    <col min="11483" max="11484" width="9.5" style="85" customWidth="1"/>
    <col min="11485" max="11485" width="7.375" style="85" customWidth="1"/>
    <col min="11486" max="11486" width="12.625" style="85" customWidth="1"/>
    <col min="11487" max="11733" width="9" style="85"/>
    <col min="11734" max="11734" width="25.5" style="85" customWidth="1"/>
    <col min="11735" max="11735" width="8.5" style="85" customWidth="1"/>
    <col min="11736" max="11736" width="9.5" style="85" customWidth="1"/>
    <col min="11737" max="11737" width="6.75" style="85" customWidth="1"/>
    <col min="11738" max="11738" width="22.25" style="85" customWidth="1"/>
    <col min="11739" max="11740" width="9.5" style="85" customWidth="1"/>
    <col min="11741" max="11741" width="7.375" style="85" customWidth="1"/>
    <col min="11742" max="11742" width="12.625" style="85" customWidth="1"/>
    <col min="11743" max="11989" width="9" style="85"/>
    <col min="11990" max="11990" width="25.5" style="85" customWidth="1"/>
    <col min="11991" max="11991" width="8.5" style="85" customWidth="1"/>
    <col min="11992" max="11992" width="9.5" style="85" customWidth="1"/>
    <col min="11993" max="11993" width="6.75" style="85" customWidth="1"/>
    <col min="11994" max="11994" width="22.25" style="85" customWidth="1"/>
    <col min="11995" max="11996" width="9.5" style="85" customWidth="1"/>
    <col min="11997" max="11997" width="7.375" style="85" customWidth="1"/>
    <col min="11998" max="11998" width="12.625" style="85" customWidth="1"/>
    <col min="11999" max="12245" width="9" style="85"/>
    <col min="12246" max="12246" width="25.5" style="85" customWidth="1"/>
    <col min="12247" max="12247" width="8.5" style="85" customWidth="1"/>
    <col min="12248" max="12248" width="9.5" style="85" customWidth="1"/>
    <col min="12249" max="12249" width="6.75" style="85" customWidth="1"/>
    <col min="12250" max="12250" width="22.25" style="85" customWidth="1"/>
    <col min="12251" max="12252" width="9.5" style="85" customWidth="1"/>
    <col min="12253" max="12253" width="7.375" style="85" customWidth="1"/>
    <col min="12254" max="12254" width="12.625" style="85" customWidth="1"/>
    <col min="12255" max="12501" width="9" style="85"/>
    <col min="12502" max="12502" width="25.5" style="85" customWidth="1"/>
    <col min="12503" max="12503" width="8.5" style="85" customWidth="1"/>
    <col min="12504" max="12504" width="9.5" style="85" customWidth="1"/>
    <col min="12505" max="12505" width="6.75" style="85" customWidth="1"/>
    <col min="12506" max="12506" width="22.25" style="85" customWidth="1"/>
    <col min="12507" max="12508" width="9.5" style="85" customWidth="1"/>
    <col min="12509" max="12509" width="7.375" style="85" customWidth="1"/>
    <col min="12510" max="12510" width="12.625" style="85" customWidth="1"/>
    <col min="12511" max="12757" width="9" style="85"/>
    <col min="12758" max="12758" width="25.5" style="85" customWidth="1"/>
    <col min="12759" max="12759" width="8.5" style="85" customWidth="1"/>
    <col min="12760" max="12760" width="9.5" style="85" customWidth="1"/>
    <col min="12761" max="12761" width="6.75" style="85" customWidth="1"/>
    <col min="12762" max="12762" width="22.25" style="85" customWidth="1"/>
    <col min="12763" max="12764" width="9.5" style="85" customWidth="1"/>
    <col min="12765" max="12765" width="7.375" style="85" customWidth="1"/>
    <col min="12766" max="12766" width="12.625" style="85" customWidth="1"/>
    <col min="12767" max="13013" width="9" style="85"/>
    <col min="13014" max="13014" width="25.5" style="85" customWidth="1"/>
    <col min="13015" max="13015" width="8.5" style="85" customWidth="1"/>
    <col min="13016" max="13016" width="9.5" style="85" customWidth="1"/>
    <col min="13017" max="13017" width="6.75" style="85" customWidth="1"/>
    <col min="13018" max="13018" width="22.25" style="85" customWidth="1"/>
    <col min="13019" max="13020" width="9.5" style="85" customWidth="1"/>
    <col min="13021" max="13021" width="7.375" style="85" customWidth="1"/>
    <col min="13022" max="13022" width="12.625" style="85" customWidth="1"/>
    <col min="13023" max="13269" width="9" style="85"/>
    <col min="13270" max="13270" width="25.5" style="85" customWidth="1"/>
    <col min="13271" max="13271" width="8.5" style="85" customWidth="1"/>
    <col min="13272" max="13272" width="9.5" style="85" customWidth="1"/>
    <col min="13273" max="13273" width="6.75" style="85" customWidth="1"/>
    <col min="13274" max="13274" width="22.25" style="85" customWidth="1"/>
    <col min="13275" max="13276" width="9.5" style="85" customWidth="1"/>
    <col min="13277" max="13277" width="7.375" style="85" customWidth="1"/>
    <col min="13278" max="13278" width="12.625" style="85" customWidth="1"/>
    <col min="13279" max="13525" width="9" style="85"/>
    <col min="13526" max="13526" width="25.5" style="85" customWidth="1"/>
    <col min="13527" max="13527" width="8.5" style="85" customWidth="1"/>
    <col min="13528" max="13528" width="9.5" style="85" customWidth="1"/>
    <col min="13529" max="13529" width="6.75" style="85" customWidth="1"/>
    <col min="13530" max="13530" width="22.25" style="85" customWidth="1"/>
    <col min="13531" max="13532" width="9.5" style="85" customWidth="1"/>
    <col min="13533" max="13533" width="7.375" style="85" customWidth="1"/>
    <col min="13534" max="13534" width="12.625" style="85" customWidth="1"/>
    <col min="13535" max="13781" width="9" style="85"/>
    <col min="13782" max="13782" width="25.5" style="85" customWidth="1"/>
    <col min="13783" max="13783" width="8.5" style="85" customWidth="1"/>
    <col min="13784" max="13784" width="9.5" style="85" customWidth="1"/>
    <col min="13785" max="13785" width="6.75" style="85" customWidth="1"/>
    <col min="13786" max="13786" width="22.25" style="85" customWidth="1"/>
    <col min="13787" max="13788" width="9.5" style="85" customWidth="1"/>
    <col min="13789" max="13789" width="7.375" style="85" customWidth="1"/>
    <col min="13790" max="13790" width="12.625" style="85" customWidth="1"/>
    <col min="13791" max="14037" width="9" style="85"/>
    <col min="14038" max="14038" width="25.5" style="85" customWidth="1"/>
    <col min="14039" max="14039" width="8.5" style="85" customWidth="1"/>
    <col min="14040" max="14040" width="9.5" style="85" customWidth="1"/>
    <col min="14041" max="14041" width="6.75" style="85" customWidth="1"/>
    <col min="14042" max="14042" width="22.25" style="85" customWidth="1"/>
    <col min="14043" max="14044" width="9.5" style="85" customWidth="1"/>
    <col min="14045" max="14045" width="7.375" style="85" customWidth="1"/>
    <col min="14046" max="14046" width="12.625" style="85" customWidth="1"/>
    <col min="14047" max="14293" width="9" style="85"/>
    <col min="14294" max="14294" width="25.5" style="85" customWidth="1"/>
    <col min="14295" max="14295" width="8.5" style="85" customWidth="1"/>
    <col min="14296" max="14296" width="9.5" style="85" customWidth="1"/>
    <col min="14297" max="14297" width="6.75" style="85" customWidth="1"/>
    <col min="14298" max="14298" width="22.25" style="85" customWidth="1"/>
    <col min="14299" max="14300" width="9.5" style="85" customWidth="1"/>
    <col min="14301" max="14301" width="7.375" style="85" customWidth="1"/>
    <col min="14302" max="14302" width="12.625" style="85" customWidth="1"/>
    <col min="14303" max="14549" width="9" style="85"/>
    <col min="14550" max="14550" width="25.5" style="85" customWidth="1"/>
    <col min="14551" max="14551" width="8.5" style="85" customWidth="1"/>
    <col min="14552" max="14552" width="9.5" style="85" customWidth="1"/>
    <col min="14553" max="14553" width="6.75" style="85" customWidth="1"/>
    <col min="14554" max="14554" width="22.25" style="85" customWidth="1"/>
    <col min="14555" max="14556" width="9.5" style="85" customWidth="1"/>
    <col min="14557" max="14557" width="7.375" style="85" customWidth="1"/>
    <col min="14558" max="14558" width="12.625" style="85" customWidth="1"/>
    <col min="14559" max="14805" width="9" style="85"/>
    <col min="14806" max="14806" width="25.5" style="85" customWidth="1"/>
    <col min="14807" max="14807" width="8.5" style="85" customWidth="1"/>
    <col min="14808" max="14808" width="9.5" style="85" customWidth="1"/>
    <col min="14809" max="14809" width="6.75" style="85" customWidth="1"/>
    <col min="14810" max="14810" width="22.25" style="85" customWidth="1"/>
    <col min="14811" max="14812" width="9.5" style="85" customWidth="1"/>
    <col min="14813" max="14813" width="7.375" style="85" customWidth="1"/>
    <col min="14814" max="14814" width="12.625" style="85" customWidth="1"/>
    <col min="14815" max="15061" width="9" style="85"/>
    <col min="15062" max="15062" width="25.5" style="85" customWidth="1"/>
    <col min="15063" max="15063" width="8.5" style="85" customWidth="1"/>
    <col min="15064" max="15064" width="9.5" style="85" customWidth="1"/>
    <col min="15065" max="15065" width="6.75" style="85" customWidth="1"/>
    <col min="15066" max="15066" width="22.25" style="85" customWidth="1"/>
    <col min="15067" max="15068" width="9.5" style="85" customWidth="1"/>
    <col min="15069" max="15069" width="7.375" style="85" customWidth="1"/>
    <col min="15070" max="15070" width="12.625" style="85" customWidth="1"/>
    <col min="15071" max="15317" width="9" style="85"/>
    <col min="15318" max="15318" width="25.5" style="85" customWidth="1"/>
    <col min="15319" max="15319" width="8.5" style="85" customWidth="1"/>
    <col min="15320" max="15320" width="9.5" style="85" customWidth="1"/>
    <col min="15321" max="15321" width="6.75" style="85" customWidth="1"/>
    <col min="15322" max="15322" width="22.25" style="85" customWidth="1"/>
    <col min="15323" max="15324" width="9.5" style="85" customWidth="1"/>
    <col min="15325" max="15325" width="7.375" style="85" customWidth="1"/>
    <col min="15326" max="15326" width="12.625" style="85" customWidth="1"/>
    <col min="15327" max="15573" width="9" style="85"/>
    <col min="15574" max="15574" width="25.5" style="85" customWidth="1"/>
    <col min="15575" max="15575" width="8.5" style="85" customWidth="1"/>
    <col min="15576" max="15576" width="9.5" style="85" customWidth="1"/>
    <col min="15577" max="15577" width="6.75" style="85" customWidth="1"/>
    <col min="15578" max="15578" width="22.25" style="85" customWidth="1"/>
    <col min="15579" max="15580" width="9.5" style="85" customWidth="1"/>
    <col min="15581" max="15581" width="7.375" style="85" customWidth="1"/>
    <col min="15582" max="15582" width="12.625" style="85" customWidth="1"/>
    <col min="15583" max="15829" width="9" style="85"/>
    <col min="15830" max="15830" width="25.5" style="85" customWidth="1"/>
    <col min="15831" max="15831" width="8.5" style="85" customWidth="1"/>
    <col min="15832" max="15832" width="9.5" style="85" customWidth="1"/>
    <col min="15833" max="15833" width="6.75" style="85" customWidth="1"/>
    <col min="15834" max="15834" width="22.25" style="85" customWidth="1"/>
    <col min="15835" max="15836" width="9.5" style="85" customWidth="1"/>
    <col min="15837" max="15837" width="7.375" style="85" customWidth="1"/>
    <col min="15838" max="15838" width="12.625" style="85" customWidth="1"/>
    <col min="15839" max="16085" width="9" style="85"/>
    <col min="16086" max="16086" width="25.5" style="85" customWidth="1"/>
    <col min="16087" max="16087" width="8.5" style="85" customWidth="1"/>
    <col min="16088" max="16088" width="9.5" style="85" customWidth="1"/>
    <col min="16089" max="16089" width="6.75" style="85" customWidth="1"/>
    <col min="16090" max="16090" width="22.25" style="85" customWidth="1"/>
    <col min="16091" max="16092" width="9.5" style="85" customWidth="1"/>
    <col min="16093" max="16093" width="7.375" style="85" customWidth="1"/>
    <col min="16094" max="16094" width="12.625" style="85" customWidth="1"/>
    <col min="16095" max="16384" width="9" style="85"/>
  </cols>
  <sheetData>
    <row r="1" ht="30" customHeight="1" spans="1:12">
      <c r="A1" s="95" t="s">
        <v>78</v>
      </c>
      <c r="B1" s="95"/>
      <c r="C1" s="95"/>
      <c r="D1" s="95"/>
      <c r="E1" s="95"/>
      <c r="F1" s="95"/>
      <c r="G1" s="95"/>
      <c r="H1" s="95"/>
      <c r="I1" s="95"/>
      <c r="J1" s="95"/>
      <c r="K1" s="95"/>
      <c r="L1" s="95"/>
    </row>
    <row r="2" s="74" customFormat="1" ht="30" customHeight="1" spans="1:12">
      <c r="A2" s="171"/>
      <c r="B2" s="235"/>
      <c r="C2" s="235"/>
      <c r="D2" s="172"/>
      <c r="E2" s="172"/>
      <c r="F2" s="172"/>
      <c r="G2" s="172"/>
      <c r="H2" s="239"/>
      <c r="I2" s="239"/>
      <c r="J2" s="114" t="s">
        <v>30</v>
      </c>
      <c r="K2" s="243"/>
      <c r="L2" s="243"/>
    </row>
    <row r="3" ht="31.5" customHeight="1" spans="1:12">
      <c r="A3" s="98" t="s">
        <v>79</v>
      </c>
      <c r="B3" s="98"/>
      <c r="C3" s="98"/>
      <c r="D3" s="98"/>
      <c r="E3" s="98"/>
      <c r="F3" s="98"/>
      <c r="G3" s="98" t="s">
        <v>80</v>
      </c>
      <c r="H3" s="98"/>
      <c r="I3" s="98"/>
      <c r="J3" s="98"/>
      <c r="K3" s="98"/>
      <c r="L3" s="98"/>
    </row>
    <row r="4" ht="31.5" customHeight="1" spans="1:12">
      <c r="A4" s="98" t="s">
        <v>31</v>
      </c>
      <c r="B4" s="99" t="s">
        <v>81</v>
      </c>
      <c r="C4" s="99" t="s">
        <v>82</v>
      </c>
      <c r="D4" s="99" t="s">
        <v>83</v>
      </c>
      <c r="E4" s="99" t="s">
        <v>32</v>
      </c>
      <c r="F4" s="100" t="s">
        <v>84</v>
      </c>
      <c r="G4" s="98" t="s">
        <v>31</v>
      </c>
      <c r="H4" s="99" t="s">
        <v>81</v>
      </c>
      <c r="I4" s="99" t="s">
        <v>82</v>
      </c>
      <c r="J4" s="99" t="s">
        <v>83</v>
      </c>
      <c r="K4" s="99" t="s">
        <v>32</v>
      </c>
      <c r="L4" s="100" t="s">
        <v>84</v>
      </c>
    </row>
    <row r="5" ht="28.5" customHeight="1" spans="1:12">
      <c r="A5" s="101" t="s">
        <v>33</v>
      </c>
      <c r="B5" s="102">
        <v>1034175</v>
      </c>
      <c r="C5" s="102">
        <v>1105849</v>
      </c>
      <c r="D5" s="102">
        <f t="shared" ref="D5:E5" si="0">D6+D31</f>
        <v>1635631</v>
      </c>
      <c r="E5" s="102">
        <f t="shared" si="0"/>
        <v>1635631</v>
      </c>
      <c r="F5" s="103">
        <v>47.8</v>
      </c>
      <c r="G5" s="101" t="s">
        <v>33</v>
      </c>
      <c r="H5" s="115">
        <v>1034174.827822</v>
      </c>
      <c r="I5" s="115">
        <v>1105849</v>
      </c>
      <c r="J5" s="115">
        <f t="shared" ref="J5:K5" si="1">J6+J31</f>
        <v>1635631</v>
      </c>
      <c r="K5" s="115">
        <f t="shared" si="1"/>
        <v>1635631</v>
      </c>
      <c r="L5" s="103">
        <v>47.8</v>
      </c>
    </row>
    <row r="6" ht="28.5" customHeight="1" spans="1:12">
      <c r="A6" s="104" t="s">
        <v>85</v>
      </c>
      <c r="B6" s="102">
        <f>B7+B21</f>
        <v>426120</v>
      </c>
      <c r="C6" s="102">
        <v>402000</v>
      </c>
      <c r="D6" s="102">
        <f>D7+D21</f>
        <v>407799</v>
      </c>
      <c r="E6" s="102">
        <f>E7+E21</f>
        <v>407799</v>
      </c>
      <c r="F6" s="103">
        <v>1.19408318382479</v>
      </c>
      <c r="G6" s="106" t="s">
        <v>86</v>
      </c>
      <c r="H6" s="240">
        <f>SUM(H7:H30)</f>
        <v>922480</v>
      </c>
      <c r="I6" s="240">
        <f>SUM(I7:I30)</f>
        <v>1182685</v>
      </c>
      <c r="J6" s="115">
        <f t="shared" ref="J6:K6" si="2">SUM(J7:J30)</f>
        <v>1085951</v>
      </c>
      <c r="K6" s="115">
        <f t="shared" si="2"/>
        <v>1085951</v>
      </c>
      <c r="L6" s="103">
        <v>19.6996351531585</v>
      </c>
    </row>
    <row r="7" ht="31.5" customHeight="1" spans="1:12">
      <c r="A7" s="173" t="s">
        <v>87</v>
      </c>
      <c r="B7" s="108">
        <f>SUM(B8:B20)</f>
        <v>335278</v>
      </c>
      <c r="C7" s="108">
        <f t="shared" ref="C7:E7" si="3">SUM(C8:C20)</f>
        <v>255000</v>
      </c>
      <c r="D7" s="108">
        <f t="shared" si="3"/>
        <v>256205</v>
      </c>
      <c r="E7" s="108">
        <f t="shared" si="3"/>
        <v>256205</v>
      </c>
      <c r="F7" s="105">
        <v>15.7674754868736</v>
      </c>
      <c r="G7" s="107" t="s">
        <v>88</v>
      </c>
      <c r="H7" s="120">
        <v>52091</v>
      </c>
      <c r="I7" s="120">
        <v>68527</v>
      </c>
      <c r="J7" s="118">
        <v>68155</v>
      </c>
      <c r="K7" s="118">
        <v>68175</v>
      </c>
      <c r="L7" s="105">
        <v>11.7696242376549</v>
      </c>
    </row>
    <row r="8" ht="31.5" customHeight="1" spans="1:12">
      <c r="A8" s="173" t="s">
        <v>89</v>
      </c>
      <c r="B8" s="108">
        <v>60773</v>
      </c>
      <c r="C8" s="108">
        <v>60773</v>
      </c>
      <c r="D8" s="108">
        <v>73746</v>
      </c>
      <c r="E8" s="108">
        <v>73746</v>
      </c>
      <c r="F8" s="105">
        <v>39.9514176187042</v>
      </c>
      <c r="G8" s="107" t="s">
        <v>90</v>
      </c>
      <c r="H8" s="109" t="s">
        <v>39</v>
      </c>
      <c r="I8" s="109" t="s">
        <v>39</v>
      </c>
      <c r="J8" s="109" t="s">
        <v>39</v>
      </c>
      <c r="K8" s="109" t="s">
        <v>39</v>
      </c>
      <c r="L8" s="109" t="s">
        <v>39</v>
      </c>
    </row>
    <row r="9" ht="31.5" customHeight="1" spans="1:12">
      <c r="A9" s="173" t="s">
        <v>91</v>
      </c>
      <c r="B9" s="108">
        <v>31771</v>
      </c>
      <c r="C9" s="108">
        <v>19660</v>
      </c>
      <c r="D9" s="108">
        <v>20130</v>
      </c>
      <c r="E9" s="108">
        <v>20130</v>
      </c>
      <c r="F9" s="105">
        <v>-18.8011778467992</v>
      </c>
      <c r="G9" s="107" t="s">
        <v>92</v>
      </c>
      <c r="H9" s="120">
        <v>9065</v>
      </c>
      <c r="I9" s="120">
        <v>6711</v>
      </c>
      <c r="J9" s="118">
        <v>4196</v>
      </c>
      <c r="K9" s="118">
        <v>4176</v>
      </c>
      <c r="L9" s="105">
        <v>319.698492462312</v>
      </c>
    </row>
    <row r="10" ht="31.5" customHeight="1" spans="1:12">
      <c r="A10" s="173" t="s">
        <v>93</v>
      </c>
      <c r="B10" s="108">
        <v>9960</v>
      </c>
      <c r="C10" s="108">
        <v>9960</v>
      </c>
      <c r="D10" s="108">
        <v>13100</v>
      </c>
      <c r="E10" s="108">
        <v>13100</v>
      </c>
      <c r="F10" s="105">
        <v>3.38568384500039</v>
      </c>
      <c r="G10" s="107" t="s">
        <v>94</v>
      </c>
      <c r="H10" s="120">
        <v>63873</v>
      </c>
      <c r="I10" s="120">
        <v>77047</v>
      </c>
      <c r="J10" s="118">
        <v>76975</v>
      </c>
      <c r="K10" s="118">
        <v>76975</v>
      </c>
      <c r="L10" s="105">
        <v>8.49342485447293</v>
      </c>
    </row>
    <row r="11" ht="31.5" customHeight="1" spans="1:12">
      <c r="A11" s="173" t="s">
        <v>95</v>
      </c>
      <c r="B11" s="108">
        <v>64</v>
      </c>
      <c r="C11" s="108">
        <v>64</v>
      </c>
      <c r="D11" s="108">
        <v>107</v>
      </c>
      <c r="E11" s="108">
        <v>107</v>
      </c>
      <c r="F11" s="105">
        <v>18.8888888888889</v>
      </c>
      <c r="G11" s="107" t="s">
        <v>96</v>
      </c>
      <c r="H11" s="120">
        <v>233857</v>
      </c>
      <c r="I11" s="120">
        <v>229270</v>
      </c>
      <c r="J11" s="118">
        <v>228502</v>
      </c>
      <c r="K11" s="118">
        <v>228502</v>
      </c>
      <c r="L11" s="105">
        <v>1.36857468602634</v>
      </c>
    </row>
    <row r="12" ht="31.5" customHeight="1" spans="1:12">
      <c r="A12" s="173" t="s">
        <v>97</v>
      </c>
      <c r="B12" s="108">
        <v>11701</v>
      </c>
      <c r="C12" s="108">
        <v>9118</v>
      </c>
      <c r="D12" s="108">
        <v>10765</v>
      </c>
      <c r="E12" s="108">
        <v>10765</v>
      </c>
      <c r="F12" s="105">
        <v>6.46820294728513</v>
      </c>
      <c r="G12" s="107" t="s">
        <v>98</v>
      </c>
      <c r="H12" s="120">
        <v>2394</v>
      </c>
      <c r="I12" s="120">
        <v>13396</v>
      </c>
      <c r="J12" s="118">
        <v>13396</v>
      </c>
      <c r="K12" s="118">
        <v>13396</v>
      </c>
      <c r="L12" s="105">
        <v>0.555472151328629</v>
      </c>
    </row>
    <row r="13" ht="31.5" customHeight="1" spans="1:12">
      <c r="A13" s="173" t="s">
        <v>99</v>
      </c>
      <c r="B13" s="108">
        <v>6983</v>
      </c>
      <c r="C13" s="108">
        <v>6983</v>
      </c>
      <c r="D13" s="108">
        <v>12741</v>
      </c>
      <c r="E13" s="108">
        <v>12741</v>
      </c>
      <c r="F13" s="105">
        <v>-1.71256653552418</v>
      </c>
      <c r="G13" s="107" t="s">
        <v>100</v>
      </c>
      <c r="H13" s="120">
        <v>9349</v>
      </c>
      <c r="I13" s="120">
        <v>18275</v>
      </c>
      <c r="J13" s="118">
        <v>15297</v>
      </c>
      <c r="K13" s="118">
        <v>15297</v>
      </c>
      <c r="L13" s="105">
        <v>0.0981546917942678</v>
      </c>
    </row>
    <row r="14" ht="31.5" customHeight="1" spans="1:12">
      <c r="A14" s="173" t="s">
        <v>101</v>
      </c>
      <c r="B14" s="108">
        <v>9337</v>
      </c>
      <c r="C14" s="108">
        <v>9337</v>
      </c>
      <c r="D14" s="108">
        <v>14882</v>
      </c>
      <c r="E14" s="108">
        <v>14882</v>
      </c>
      <c r="F14" s="105">
        <v>45.5167693360712</v>
      </c>
      <c r="G14" s="107" t="s">
        <v>102</v>
      </c>
      <c r="H14" s="120">
        <v>176772</v>
      </c>
      <c r="I14" s="120">
        <v>183419</v>
      </c>
      <c r="J14" s="118">
        <v>177008</v>
      </c>
      <c r="K14" s="118">
        <v>177008</v>
      </c>
      <c r="L14" s="105">
        <v>8.01798997980094</v>
      </c>
    </row>
    <row r="15" ht="31.5" customHeight="1" spans="1:12">
      <c r="A15" s="173" t="s">
        <v>103</v>
      </c>
      <c r="B15" s="108">
        <v>26317</v>
      </c>
      <c r="C15" s="108">
        <v>13317</v>
      </c>
      <c r="D15" s="108">
        <v>18141</v>
      </c>
      <c r="E15" s="108">
        <v>18141</v>
      </c>
      <c r="F15" s="105">
        <v>-9.96575512432379</v>
      </c>
      <c r="G15" s="107" t="s">
        <v>104</v>
      </c>
      <c r="H15" s="120">
        <v>64410</v>
      </c>
      <c r="I15" s="120">
        <v>96445</v>
      </c>
      <c r="J15" s="118">
        <v>85819</v>
      </c>
      <c r="K15" s="118">
        <v>85819</v>
      </c>
      <c r="L15" s="105">
        <v>23.3173353258995</v>
      </c>
    </row>
    <row r="16" ht="31.5" customHeight="1" spans="1:12">
      <c r="A16" s="173" t="s">
        <v>105</v>
      </c>
      <c r="B16" s="108">
        <v>76989</v>
      </c>
      <c r="C16" s="108">
        <v>56461</v>
      </c>
      <c r="D16" s="108">
        <v>39457</v>
      </c>
      <c r="E16" s="108">
        <v>39457</v>
      </c>
      <c r="F16" s="105">
        <v>45.5762987012987</v>
      </c>
      <c r="G16" s="107" t="s">
        <v>106</v>
      </c>
      <c r="H16" s="120">
        <v>21739</v>
      </c>
      <c r="I16" s="120">
        <v>34906</v>
      </c>
      <c r="J16" s="118">
        <v>20829</v>
      </c>
      <c r="K16" s="118">
        <v>20829</v>
      </c>
      <c r="L16" s="105">
        <v>6.12421664034239</v>
      </c>
    </row>
    <row r="17" ht="31.5" customHeight="1" spans="1:12">
      <c r="A17" s="173" t="s">
        <v>107</v>
      </c>
      <c r="B17" s="108">
        <v>6782</v>
      </c>
      <c r="C17" s="108">
        <v>4782</v>
      </c>
      <c r="D17" s="108">
        <v>5347</v>
      </c>
      <c r="E17" s="108">
        <v>5347</v>
      </c>
      <c r="F17" s="105">
        <v>3860.74074074074</v>
      </c>
      <c r="G17" s="107" t="s">
        <v>108</v>
      </c>
      <c r="H17" s="120">
        <v>92232</v>
      </c>
      <c r="I17" s="120">
        <v>135192</v>
      </c>
      <c r="J17" s="118">
        <v>134303</v>
      </c>
      <c r="K17" s="118">
        <v>134303</v>
      </c>
      <c r="L17" s="105">
        <v>37.2132939649976</v>
      </c>
    </row>
    <row r="18" ht="31.5" customHeight="1" spans="1:12">
      <c r="A18" s="173" t="s">
        <v>109</v>
      </c>
      <c r="B18" s="108">
        <v>94456</v>
      </c>
      <c r="C18" s="108">
        <v>64400</v>
      </c>
      <c r="D18" s="108">
        <v>47249</v>
      </c>
      <c r="E18" s="108">
        <v>47249</v>
      </c>
      <c r="F18" s="105">
        <v>-5.46040257713394</v>
      </c>
      <c r="G18" s="107" t="s">
        <v>110</v>
      </c>
      <c r="H18" s="120">
        <v>23671</v>
      </c>
      <c r="I18" s="120">
        <v>31960</v>
      </c>
      <c r="J18" s="118">
        <v>19812</v>
      </c>
      <c r="K18" s="118">
        <v>19812</v>
      </c>
      <c r="L18" s="105">
        <v>1.23658661216147</v>
      </c>
    </row>
    <row r="19" ht="31.5" customHeight="1" spans="1:12">
      <c r="A19" s="173" t="s">
        <v>111</v>
      </c>
      <c r="B19" s="108">
        <v>145</v>
      </c>
      <c r="C19" s="108">
        <v>145</v>
      </c>
      <c r="D19" s="108">
        <v>194</v>
      </c>
      <c r="E19" s="108">
        <v>194</v>
      </c>
      <c r="F19" s="105">
        <v>-43.6046511627907</v>
      </c>
      <c r="G19" s="107" t="s">
        <v>112</v>
      </c>
      <c r="H19" s="120">
        <v>13653</v>
      </c>
      <c r="I19" s="120">
        <v>37077</v>
      </c>
      <c r="J19" s="118">
        <v>33453</v>
      </c>
      <c r="K19" s="118">
        <v>33453</v>
      </c>
      <c r="L19" s="105">
        <v>125.530910806984</v>
      </c>
    </row>
    <row r="20" ht="31.5" customHeight="1" spans="1:12">
      <c r="A20" s="173" t="s">
        <v>113</v>
      </c>
      <c r="B20" s="219" t="s">
        <v>39</v>
      </c>
      <c r="C20" s="219" t="s">
        <v>39</v>
      </c>
      <c r="D20" s="108">
        <v>346</v>
      </c>
      <c r="E20" s="108">
        <v>346</v>
      </c>
      <c r="F20" s="105">
        <v>552.830188679245</v>
      </c>
      <c r="G20" s="107" t="s">
        <v>114</v>
      </c>
      <c r="H20" s="120">
        <v>7760</v>
      </c>
      <c r="I20" s="120">
        <v>94796</v>
      </c>
      <c r="J20" s="118">
        <v>94557</v>
      </c>
      <c r="K20" s="118">
        <v>94557</v>
      </c>
      <c r="L20" s="105">
        <v>158.670496512105</v>
      </c>
    </row>
    <row r="21" ht="31.5" customHeight="1" spans="1:12">
      <c r="A21" s="173" t="s">
        <v>115</v>
      </c>
      <c r="B21" s="108">
        <f>SUM(B22:B27)</f>
        <v>90842</v>
      </c>
      <c r="C21" s="108">
        <f t="shared" ref="C21:E21" si="4">SUM(C22:C27)</f>
        <v>151000</v>
      </c>
      <c r="D21" s="108">
        <f t="shared" si="4"/>
        <v>151594</v>
      </c>
      <c r="E21" s="108">
        <f t="shared" si="4"/>
        <v>151594</v>
      </c>
      <c r="F21" s="105">
        <v>-16.6</v>
      </c>
      <c r="G21" s="107" t="s">
        <v>116</v>
      </c>
      <c r="H21" s="120">
        <v>5603</v>
      </c>
      <c r="I21" s="120">
        <v>21689</v>
      </c>
      <c r="J21" s="118">
        <v>18641</v>
      </c>
      <c r="K21" s="118">
        <v>18641</v>
      </c>
      <c r="L21" s="105">
        <v>213.557611438183</v>
      </c>
    </row>
    <row r="22" ht="31.5" customHeight="1" spans="1:12">
      <c r="A22" s="107" t="s">
        <v>117</v>
      </c>
      <c r="B22" s="108">
        <v>16821</v>
      </c>
      <c r="C22" s="108">
        <v>16821</v>
      </c>
      <c r="D22" s="108">
        <v>11403</v>
      </c>
      <c r="E22" s="108">
        <v>11403</v>
      </c>
      <c r="F22" s="105">
        <v>6.13365599404319</v>
      </c>
      <c r="G22" s="107" t="s">
        <v>118</v>
      </c>
      <c r="H22" s="120">
        <v>64</v>
      </c>
      <c r="I22" s="120">
        <v>1000</v>
      </c>
      <c r="J22" s="118">
        <v>136</v>
      </c>
      <c r="K22" s="118">
        <v>136</v>
      </c>
      <c r="L22" s="105">
        <v>5.42635658914729</v>
      </c>
    </row>
    <row r="23" ht="31.5" customHeight="1" spans="1:12">
      <c r="A23" s="107" t="s">
        <v>119</v>
      </c>
      <c r="B23" s="108">
        <v>863</v>
      </c>
      <c r="C23" s="108">
        <v>863</v>
      </c>
      <c r="D23" s="108">
        <v>547</v>
      </c>
      <c r="E23" s="108">
        <v>547</v>
      </c>
      <c r="F23" s="105">
        <v>45.8666666666667</v>
      </c>
      <c r="G23" s="107" t="s">
        <v>120</v>
      </c>
      <c r="H23" s="120">
        <v>2200</v>
      </c>
      <c r="I23" s="120">
        <v>3772</v>
      </c>
      <c r="J23" s="118">
        <v>3772</v>
      </c>
      <c r="K23" s="118">
        <v>3772</v>
      </c>
      <c r="L23" s="105">
        <v>305.15574650913</v>
      </c>
    </row>
    <row r="24" ht="31.5" customHeight="1" spans="1:12">
      <c r="A24" s="107" t="s">
        <v>121</v>
      </c>
      <c r="B24" s="108">
        <v>10822</v>
      </c>
      <c r="C24" s="108">
        <v>10822</v>
      </c>
      <c r="D24" s="108">
        <v>20862</v>
      </c>
      <c r="E24" s="108">
        <v>20862</v>
      </c>
      <c r="F24" s="105">
        <v>17.4265450861196</v>
      </c>
      <c r="G24" s="107" t="s">
        <v>122</v>
      </c>
      <c r="H24" s="120">
        <v>45961</v>
      </c>
      <c r="I24" s="120">
        <v>78511</v>
      </c>
      <c r="J24" s="118">
        <v>41514</v>
      </c>
      <c r="K24" s="118">
        <v>41514</v>
      </c>
      <c r="L24" s="105">
        <v>-5.21268580039729</v>
      </c>
    </row>
    <row r="25" ht="31.5" customHeight="1" spans="1:12">
      <c r="A25" s="174" t="s">
        <v>123</v>
      </c>
      <c r="B25" s="108">
        <v>53560</v>
      </c>
      <c r="C25" s="108">
        <v>113718</v>
      </c>
      <c r="D25" s="108">
        <v>109767</v>
      </c>
      <c r="E25" s="108">
        <v>109767</v>
      </c>
      <c r="F25" s="105">
        <v>-22.8503352591406</v>
      </c>
      <c r="G25" s="107" t="s">
        <v>124</v>
      </c>
      <c r="H25" s="120">
        <v>227</v>
      </c>
      <c r="I25" s="120">
        <v>240</v>
      </c>
      <c r="J25" s="118">
        <v>240</v>
      </c>
      <c r="K25" s="118">
        <v>240</v>
      </c>
      <c r="L25" s="105">
        <v>-62.6749611197512</v>
      </c>
    </row>
    <row r="26" ht="31.5" customHeight="1" spans="1:12">
      <c r="A26" s="107" t="s">
        <v>125</v>
      </c>
      <c r="B26" s="219" t="s">
        <v>39</v>
      </c>
      <c r="C26" s="219" t="s">
        <v>39</v>
      </c>
      <c r="D26" s="108">
        <v>106</v>
      </c>
      <c r="E26" s="108">
        <v>106</v>
      </c>
      <c r="F26" s="105" t="s">
        <v>39</v>
      </c>
      <c r="G26" s="107" t="s">
        <v>126</v>
      </c>
      <c r="H26" s="120">
        <v>7650</v>
      </c>
      <c r="I26" s="120">
        <v>10214</v>
      </c>
      <c r="J26" s="118">
        <v>9853</v>
      </c>
      <c r="K26" s="118">
        <v>9853</v>
      </c>
      <c r="L26" s="105">
        <v>5.42478065482559</v>
      </c>
    </row>
    <row r="27" ht="31.5" customHeight="1" spans="1:12">
      <c r="A27" s="107" t="s">
        <v>127</v>
      </c>
      <c r="B27" s="108">
        <v>8776</v>
      </c>
      <c r="C27" s="108">
        <v>8776</v>
      </c>
      <c r="D27" s="108">
        <v>8909</v>
      </c>
      <c r="E27" s="108">
        <v>8909</v>
      </c>
      <c r="F27" s="105">
        <v>-15.2653604717519</v>
      </c>
      <c r="G27" s="107" t="s">
        <v>128</v>
      </c>
      <c r="H27" s="120">
        <v>10000</v>
      </c>
      <c r="I27" s="109" t="s">
        <v>39</v>
      </c>
      <c r="J27" s="109" t="s">
        <v>39</v>
      </c>
      <c r="K27" s="109" t="s">
        <v>39</v>
      </c>
      <c r="L27" s="109" t="s">
        <v>39</v>
      </c>
    </row>
    <row r="28" ht="31.5" customHeight="1" spans="1:12">
      <c r="A28" s="175"/>
      <c r="B28" s="108"/>
      <c r="C28" s="108"/>
      <c r="D28" s="108"/>
      <c r="E28" s="108"/>
      <c r="F28" s="105"/>
      <c r="G28" s="107" t="s">
        <v>129</v>
      </c>
      <c r="H28" s="120">
        <v>44724</v>
      </c>
      <c r="I28" s="120">
        <v>5055</v>
      </c>
      <c r="J28" s="118">
        <v>4310</v>
      </c>
      <c r="K28" s="118">
        <v>4310</v>
      </c>
      <c r="L28" s="105">
        <v>41.265158964274</v>
      </c>
    </row>
    <row r="29" ht="31.5" customHeight="1" spans="1:12">
      <c r="A29" s="110"/>
      <c r="B29" s="102"/>
      <c r="C29" s="102"/>
      <c r="D29" s="102"/>
      <c r="E29" s="102"/>
      <c r="F29" s="109"/>
      <c r="G29" s="107" t="s">
        <v>130</v>
      </c>
      <c r="H29" s="120">
        <v>35180</v>
      </c>
      <c r="I29" s="120">
        <v>35180</v>
      </c>
      <c r="J29" s="118">
        <v>35180</v>
      </c>
      <c r="K29" s="118">
        <v>35180</v>
      </c>
      <c r="L29" s="105">
        <v>1.97692619862021</v>
      </c>
    </row>
    <row r="30" ht="31.5" customHeight="1" spans="1:12">
      <c r="A30" s="110"/>
      <c r="B30" s="102"/>
      <c r="C30" s="102"/>
      <c r="D30" s="102"/>
      <c r="E30" s="102"/>
      <c r="F30" s="109"/>
      <c r="G30" s="107" t="s">
        <v>131</v>
      </c>
      <c r="H30" s="120">
        <v>5</v>
      </c>
      <c r="I30" s="120">
        <v>3</v>
      </c>
      <c r="J30" s="118">
        <v>3</v>
      </c>
      <c r="K30" s="118">
        <v>3</v>
      </c>
      <c r="L30" s="105">
        <v>-25</v>
      </c>
    </row>
    <row r="31" ht="31.5" customHeight="1" spans="1:12">
      <c r="A31" s="110" t="s">
        <v>132</v>
      </c>
      <c r="B31" s="102">
        <f t="shared" ref="B31:E31" si="5">SUM(B32:B36)</f>
        <v>606141</v>
      </c>
      <c r="C31" s="102">
        <f t="shared" si="5"/>
        <v>1225854</v>
      </c>
      <c r="D31" s="102">
        <f t="shared" si="5"/>
        <v>1227832</v>
      </c>
      <c r="E31" s="102">
        <f t="shared" si="5"/>
        <v>1227832</v>
      </c>
      <c r="F31" s="103">
        <v>-50.3919203989641</v>
      </c>
      <c r="G31" s="110" t="s">
        <v>133</v>
      </c>
      <c r="H31" s="119">
        <f t="shared" ref="H31:J31" si="6">H32+H33+H34+H35</f>
        <v>109700</v>
      </c>
      <c r="I31" s="119">
        <f t="shared" si="6"/>
        <v>451147</v>
      </c>
      <c r="J31" s="119">
        <f t="shared" si="6"/>
        <v>549680</v>
      </c>
      <c r="K31" s="119">
        <f t="shared" ref="K31" si="7">K32+K33+K34+K35</f>
        <v>549680</v>
      </c>
      <c r="L31" s="103">
        <v>175.4</v>
      </c>
    </row>
    <row r="32" ht="31.5" customHeight="1" spans="1:12">
      <c r="A32" s="111" t="s">
        <v>134</v>
      </c>
      <c r="B32" s="108">
        <v>240931</v>
      </c>
      <c r="C32" s="108">
        <v>417213</v>
      </c>
      <c r="D32" s="108">
        <v>420191</v>
      </c>
      <c r="E32" s="108">
        <v>420191</v>
      </c>
      <c r="F32" s="105">
        <v>22.8000292248119</v>
      </c>
      <c r="G32" s="107" t="s">
        <v>135</v>
      </c>
      <c r="H32" s="120">
        <v>90000</v>
      </c>
      <c r="I32" s="120">
        <v>69747</v>
      </c>
      <c r="J32" s="120">
        <v>69747</v>
      </c>
      <c r="K32" s="120">
        <v>69747</v>
      </c>
      <c r="L32" s="105">
        <v>-3.52044486250207</v>
      </c>
    </row>
    <row r="33" ht="31.5" customHeight="1" spans="1:12">
      <c r="A33" s="107" t="s">
        <v>136</v>
      </c>
      <c r="B33" s="108">
        <v>19700</v>
      </c>
      <c r="C33" s="108">
        <v>406700</v>
      </c>
      <c r="D33" s="108">
        <v>406700</v>
      </c>
      <c r="E33" s="108">
        <v>406700</v>
      </c>
      <c r="F33" s="105">
        <v>342.065217391304</v>
      </c>
      <c r="G33" s="107" t="s">
        <v>137</v>
      </c>
      <c r="H33" s="120">
        <v>19700</v>
      </c>
      <c r="I33" s="120">
        <v>381400</v>
      </c>
      <c r="J33" s="120">
        <v>381400</v>
      </c>
      <c r="K33" s="120">
        <v>381400</v>
      </c>
      <c r="L33" s="105">
        <v>662.769489220431</v>
      </c>
    </row>
    <row r="34" ht="31.5" customHeight="1" spans="1:12">
      <c r="A34" s="236" t="s">
        <v>138</v>
      </c>
      <c r="B34" s="219"/>
      <c r="C34" s="108">
        <v>987</v>
      </c>
      <c r="D34" s="108">
        <v>987</v>
      </c>
      <c r="E34" s="108">
        <v>987</v>
      </c>
      <c r="F34" s="105">
        <v>71.9512195121951</v>
      </c>
      <c r="G34" s="107" t="s">
        <v>139</v>
      </c>
      <c r="H34" s="219">
        <v>0</v>
      </c>
      <c r="I34" s="219">
        <v>0</v>
      </c>
      <c r="J34" s="120">
        <v>1799</v>
      </c>
      <c r="K34" s="120">
        <v>1799</v>
      </c>
      <c r="L34" s="105">
        <v>82.2695035460993</v>
      </c>
    </row>
    <row r="35" ht="31.5" customHeight="1" spans="1:12">
      <c r="A35" s="237" t="s">
        <v>140</v>
      </c>
      <c r="B35" s="238">
        <v>269185</v>
      </c>
      <c r="C35" s="108">
        <v>324629</v>
      </c>
      <c r="D35" s="238">
        <v>323629</v>
      </c>
      <c r="E35" s="238">
        <v>323629</v>
      </c>
      <c r="F35" s="105">
        <v>73.7166996784704</v>
      </c>
      <c r="G35" s="107" t="s">
        <v>141</v>
      </c>
      <c r="H35" s="219">
        <v>0</v>
      </c>
      <c r="I35" s="219">
        <v>0</v>
      </c>
      <c r="J35" s="120">
        <v>96734</v>
      </c>
      <c r="K35" s="120">
        <v>96734</v>
      </c>
      <c r="L35" s="105">
        <v>26.739600393056</v>
      </c>
    </row>
    <row r="36" ht="31.5" customHeight="1" spans="1:12">
      <c r="A36" s="107" t="s">
        <v>142</v>
      </c>
      <c r="B36" s="108">
        <v>76325</v>
      </c>
      <c r="C36" s="108">
        <v>76325</v>
      </c>
      <c r="D36" s="108">
        <v>76325</v>
      </c>
      <c r="E36" s="108">
        <v>76325</v>
      </c>
      <c r="F36" s="105">
        <v>-7.82338804149608</v>
      </c>
      <c r="G36" s="241"/>
      <c r="H36" s="242"/>
      <c r="I36" s="242"/>
      <c r="J36" s="242"/>
      <c r="K36" s="242"/>
      <c r="L36" s="105"/>
    </row>
    <row r="37" spans="2:12">
      <c r="B37" s="113"/>
      <c r="D37" s="113"/>
      <c r="E37" s="113"/>
      <c r="F37" s="176"/>
      <c r="G37" s="177"/>
      <c r="H37" s="177"/>
      <c r="K37" s="176"/>
      <c r="L37" s="176"/>
    </row>
    <row r="38" spans="2:12">
      <c r="B38" s="113"/>
      <c r="C38" s="113"/>
      <c r="F38" s="176"/>
      <c r="G38" s="177"/>
      <c r="H38" s="177"/>
      <c r="K38" s="176"/>
      <c r="L38" s="176"/>
    </row>
    <row r="39" spans="5:12">
      <c r="E39" s="176"/>
      <c r="F39" s="176"/>
      <c r="K39" s="176"/>
      <c r="L39" s="176"/>
    </row>
    <row r="40" spans="4:12">
      <c r="D40" s="113"/>
      <c r="E40" s="176"/>
      <c r="F40" s="176"/>
      <c r="K40" s="176"/>
      <c r="L40" s="176"/>
    </row>
    <row r="41" spans="4:11">
      <c r="D41" s="113"/>
      <c r="E41" s="176"/>
      <c r="F41" s="176"/>
      <c r="H41" s="113"/>
      <c r="I41" s="113"/>
      <c r="J41" s="113"/>
      <c r="K41" s="176"/>
    </row>
    <row r="42" spans="5:6">
      <c r="E42" s="176"/>
      <c r="F42" s="178"/>
    </row>
    <row r="43" spans="5:5">
      <c r="E43" s="176"/>
    </row>
    <row r="44" spans="4:5">
      <c r="D44" s="113"/>
      <c r="E44" s="113"/>
    </row>
  </sheetData>
  <sheetProtection formatCells="0" insertHyperlinks="0" autoFilter="0"/>
  <mergeCells count="5">
    <mergeCell ref="A1:L1"/>
    <mergeCell ref="D2:G2"/>
    <mergeCell ref="J2:L2"/>
    <mergeCell ref="A3:F3"/>
    <mergeCell ref="G3:L3"/>
  </mergeCells>
  <printOptions horizontalCentered="1"/>
  <pageMargins left="0.236220472440945" right="0.236220472440945" top="0.15748031496063" bottom="0.15748031496063" header="0" footer="0"/>
  <pageSetup paperSize="9" scale="68" firstPageNumber="0" fitToHeight="0" orientation="portrait" useFirstPageNumber="1"/>
  <headerFooter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93"/>
  <sheetViews>
    <sheetView view="pageBreakPreview" zoomScale="115" zoomScaleNormal="100" zoomScaleSheetLayoutView="115" topLeftCell="A17" workbookViewId="0">
      <selection activeCell="B59" sqref="B59"/>
    </sheetView>
  </sheetViews>
  <sheetFormatPr defaultColWidth="9" defaultRowHeight="13.5" outlineLevelCol="2"/>
  <cols>
    <col min="1" max="1" width="14.125" style="153" customWidth="1"/>
    <col min="2" max="2" width="37" style="153" customWidth="1"/>
    <col min="3" max="3" width="33.75" style="153" customWidth="1"/>
  </cols>
  <sheetData>
    <row r="1" ht="30" customHeight="1" spans="1:3">
      <c r="A1" s="86" t="s">
        <v>143</v>
      </c>
      <c r="B1" s="86"/>
      <c r="C1" s="86"/>
    </row>
    <row r="2" ht="21" customHeight="1" spans="1:3">
      <c r="A2" s="87" t="s">
        <v>30</v>
      </c>
      <c r="B2" s="87"/>
      <c r="C2" s="87"/>
    </row>
    <row r="3" ht="21" customHeight="1" spans="1:3">
      <c r="A3" s="88" t="s">
        <v>144</v>
      </c>
      <c r="B3" s="88" t="s">
        <v>31</v>
      </c>
      <c r="C3" s="88" t="s">
        <v>32</v>
      </c>
    </row>
    <row r="4" ht="21" customHeight="1" spans="1:3">
      <c r="A4" s="137"/>
      <c r="B4" s="88" t="s">
        <v>37</v>
      </c>
      <c r="C4" s="91">
        <v>1085951</v>
      </c>
    </row>
    <row r="5" ht="21" customHeight="1" spans="1:3">
      <c r="A5" s="137">
        <v>201</v>
      </c>
      <c r="B5" s="136" t="s">
        <v>88</v>
      </c>
      <c r="C5" s="91">
        <v>68175</v>
      </c>
    </row>
    <row r="6" ht="21" customHeight="1" spans="1:3">
      <c r="A6" s="137">
        <v>20101</v>
      </c>
      <c r="B6" s="136" t="s">
        <v>145</v>
      </c>
      <c r="C6" s="91">
        <v>2004</v>
      </c>
    </row>
    <row r="7" ht="21" customHeight="1" spans="1:3">
      <c r="A7" s="137">
        <v>2010101</v>
      </c>
      <c r="B7" s="137" t="s">
        <v>146</v>
      </c>
      <c r="C7" s="91">
        <v>1029</v>
      </c>
    </row>
    <row r="8" ht="21" customHeight="1" spans="1:3">
      <c r="A8" s="137">
        <v>2010102</v>
      </c>
      <c r="B8" s="137" t="s">
        <v>147</v>
      </c>
      <c r="C8" s="91">
        <v>8</v>
      </c>
    </row>
    <row r="9" ht="21" customHeight="1" spans="1:3">
      <c r="A9" s="137">
        <v>2010104</v>
      </c>
      <c r="B9" s="137" t="s">
        <v>148</v>
      </c>
      <c r="C9" s="91">
        <v>102</v>
      </c>
    </row>
    <row r="10" ht="21" customHeight="1" spans="1:3">
      <c r="A10" s="137">
        <v>2010105</v>
      </c>
      <c r="B10" s="137" t="s">
        <v>149</v>
      </c>
      <c r="C10" s="91">
        <v>26</v>
      </c>
    </row>
    <row r="11" ht="21" customHeight="1" spans="1:3">
      <c r="A11" s="137">
        <v>2010106</v>
      </c>
      <c r="B11" s="137" t="s">
        <v>150</v>
      </c>
      <c r="C11" s="91">
        <v>38</v>
      </c>
    </row>
    <row r="12" ht="21" customHeight="1" spans="1:3">
      <c r="A12" s="137">
        <v>2010107</v>
      </c>
      <c r="B12" s="137" t="s">
        <v>151</v>
      </c>
      <c r="C12" s="91">
        <v>107</v>
      </c>
    </row>
    <row r="13" ht="21" customHeight="1" spans="1:3">
      <c r="A13" s="137">
        <v>2010108</v>
      </c>
      <c r="B13" s="137" t="s">
        <v>152</v>
      </c>
      <c r="C13" s="91">
        <v>591</v>
      </c>
    </row>
    <row r="14" ht="21" customHeight="1" spans="1:3">
      <c r="A14" s="137">
        <v>2010150</v>
      </c>
      <c r="B14" s="137" t="s">
        <v>153</v>
      </c>
      <c r="C14" s="91">
        <v>93</v>
      </c>
    </row>
    <row r="15" ht="21" customHeight="1" spans="1:3">
      <c r="A15" s="137">
        <v>2010199</v>
      </c>
      <c r="B15" s="137" t="s">
        <v>154</v>
      </c>
      <c r="C15" s="91">
        <v>10</v>
      </c>
    </row>
    <row r="16" ht="21" customHeight="1" spans="1:3">
      <c r="A16" s="137">
        <v>20102</v>
      </c>
      <c r="B16" s="136" t="s">
        <v>155</v>
      </c>
      <c r="C16" s="91">
        <v>1493</v>
      </c>
    </row>
    <row r="17" ht="21" customHeight="1" spans="1:3">
      <c r="A17" s="137">
        <v>2010201</v>
      </c>
      <c r="B17" s="137" t="s">
        <v>146</v>
      </c>
      <c r="C17" s="91">
        <v>871</v>
      </c>
    </row>
    <row r="18" ht="21" customHeight="1" spans="1:3">
      <c r="A18" s="137">
        <v>2010202</v>
      </c>
      <c r="B18" s="137" t="s">
        <v>147</v>
      </c>
      <c r="C18" s="91">
        <v>230</v>
      </c>
    </row>
    <row r="19" ht="21" customHeight="1" spans="1:3">
      <c r="A19" s="137">
        <v>2010204</v>
      </c>
      <c r="B19" s="137" t="s">
        <v>156</v>
      </c>
      <c r="C19" s="91">
        <v>27</v>
      </c>
    </row>
    <row r="20" ht="21" customHeight="1" spans="1:3">
      <c r="A20" s="137">
        <v>2010206</v>
      </c>
      <c r="B20" s="137" t="s">
        <v>157</v>
      </c>
      <c r="C20" s="91">
        <v>276</v>
      </c>
    </row>
    <row r="21" ht="21" customHeight="1" spans="1:3">
      <c r="A21" s="137">
        <v>2010250</v>
      </c>
      <c r="B21" s="137" t="s">
        <v>153</v>
      </c>
      <c r="C21" s="91">
        <v>89</v>
      </c>
    </row>
    <row r="22" ht="21" customHeight="1" spans="1:3">
      <c r="A22" s="137">
        <v>20103</v>
      </c>
      <c r="B22" s="136" t="s">
        <v>158</v>
      </c>
      <c r="C22" s="91">
        <v>30523</v>
      </c>
    </row>
    <row r="23" ht="21" customHeight="1" spans="1:3">
      <c r="A23" s="137">
        <v>2010301</v>
      </c>
      <c r="B23" s="137" t="s">
        <v>146</v>
      </c>
      <c r="C23" s="91">
        <v>14925</v>
      </c>
    </row>
    <row r="24" ht="21" customHeight="1" spans="1:3">
      <c r="A24" s="137">
        <v>2010302</v>
      </c>
      <c r="B24" s="137" t="s">
        <v>147</v>
      </c>
      <c r="C24" s="91">
        <v>13042</v>
      </c>
    </row>
    <row r="25" ht="21" customHeight="1" spans="1:3">
      <c r="A25" s="137">
        <v>2010308</v>
      </c>
      <c r="B25" s="137" t="s">
        <v>159</v>
      </c>
      <c r="C25" s="91">
        <v>699</v>
      </c>
    </row>
    <row r="26" ht="21" customHeight="1" spans="1:3">
      <c r="A26" s="137">
        <v>2010350</v>
      </c>
      <c r="B26" s="137" t="s">
        <v>153</v>
      </c>
      <c r="C26" s="91">
        <v>1498</v>
      </c>
    </row>
    <row r="27" ht="21" customHeight="1" spans="1:3">
      <c r="A27" s="137">
        <v>2010399</v>
      </c>
      <c r="B27" s="137" t="s">
        <v>160</v>
      </c>
      <c r="C27" s="91">
        <v>359</v>
      </c>
    </row>
    <row r="28" ht="21" customHeight="1" spans="1:3">
      <c r="A28" s="137">
        <v>20104</v>
      </c>
      <c r="B28" s="136" t="s">
        <v>161</v>
      </c>
      <c r="C28" s="91">
        <v>1549</v>
      </c>
    </row>
    <row r="29" ht="21" customHeight="1" spans="1:3">
      <c r="A29" s="137">
        <v>2010401</v>
      </c>
      <c r="B29" s="137" t="s">
        <v>146</v>
      </c>
      <c r="C29" s="91">
        <v>534</v>
      </c>
    </row>
    <row r="30" ht="21" customHeight="1" spans="1:3">
      <c r="A30" s="137">
        <v>2010408</v>
      </c>
      <c r="B30" s="137" t="s">
        <v>162</v>
      </c>
      <c r="C30" s="91">
        <v>1</v>
      </c>
    </row>
    <row r="31" ht="21" customHeight="1" spans="1:3">
      <c r="A31" s="137">
        <v>2010450</v>
      </c>
      <c r="B31" s="137" t="s">
        <v>153</v>
      </c>
      <c r="C31" s="91">
        <v>128</v>
      </c>
    </row>
    <row r="32" ht="21" customHeight="1" spans="1:3">
      <c r="A32" s="137">
        <v>2010499</v>
      </c>
      <c r="B32" s="137" t="s">
        <v>163</v>
      </c>
      <c r="C32" s="91">
        <v>886</v>
      </c>
    </row>
    <row r="33" ht="21" customHeight="1" spans="1:3">
      <c r="A33" s="137">
        <v>20105</v>
      </c>
      <c r="B33" s="136" t="s">
        <v>164</v>
      </c>
      <c r="C33" s="91">
        <v>1460</v>
      </c>
    </row>
    <row r="34" ht="21" customHeight="1" spans="1:3">
      <c r="A34" s="137">
        <v>2010501</v>
      </c>
      <c r="B34" s="137" t="s">
        <v>146</v>
      </c>
      <c r="C34" s="91">
        <v>400</v>
      </c>
    </row>
    <row r="35" ht="21" customHeight="1" spans="1:3">
      <c r="A35" s="137">
        <v>2010502</v>
      </c>
      <c r="B35" s="137" t="s">
        <v>147</v>
      </c>
      <c r="C35" s="91">
        <v>199</v>
      </c>
    </row>
    <row r="36" ht="21" customHeight="1" spans="1:3">
      <c r="A36" s="137">
        <v>2010504</v>
      </c>
      <c r="B36" s="137" t="s">
        <v>165</v>
      </c>
      <c r="C36" s="91">
        <v>297</v>
      </c>
    </row>
    <row r="37" ht="21" customHeight="1" spans="1:3">
      <c r="A37" s="137">
        <v>2010505</v>
      </c>
      <c r="B37" s="137" t="s">
        <v>166</v>
      </c>
      <c r="C37" s="91">
        <v>63</v>
      </c>
    </row>
    <row r="38" ht="21" customHeight="1" spans="1:3">
      <c r="A38" s="137">
        <v>2010507</v>
      </c>
      <c r="B38" s="137" t="s">
        <v>167</v>
      </c>
      <c r="C38" s="91">
        <v>385</v>
      </c>
    </row>
    <row r="39" ht="21" customHeight="1" spans="1:3">
      <c r="A39" s="137">
        <v>2010508</v>
      </c>
      <c r="B39" s="137" t="s">
        <v>168</v>
      </c>
      <c r="C39" s="91">
        <v>36</v>
      </c>
    </row>
    <row r="40" ht="21" customHeight="1" spans="1:3">
      <c r="A40" s="137">
        <v>2010550</v>
      </c>
      <c r="B40" s="137" t="s">
        <v>153</v>
      </c>
      <c r="C40" s="91">
        <v>80</v>
      </c>
    </row>
    <row r="41" ht="21" customHeight="1" spans="1:3">
      <c r="A41" s="137">
        <v>20106</v>
      </c>
      <c r="B41" s="136" t="s">
        <v>169</v>
      </c>
      <c r="C41" s="91">
        <v>1877</v>
      </c>
    </row>
    <row r="42" ht="21" customHeight="1" spans="1:3">
      <c r="A42" s="137">
        <v>2010601</v>
      </c>
      <c r="B42" s="137" t="s">
        <v>146</v>
      </c>
      <c r="C42" s="91">
        <v>975</v>
      </c>
    </row>
    <row r="43" ht="21" customHeight="1" spans="1:3">
      <c r="A43" s="137">
        <v>2010602</v>
      </c>
      <c r="B43" s="137" t="s">
        <v>147</v>
      </c>
      <c r="C43" s="91">
        <v>533</v>
      </c>
    </row>
    <row r="44" ht="21" customHeight="1" spans="1:3">
      <c r="A44" s="137">
        <v>2010650</v>
      </c>
      <c r="B44" s="137" t="s">
        <v>153</v>
      </c>
      <c r="C44" s="91">
        <v>365</v>
      </c>
    </row>
    <row r="45" ht="21" customHeight="1" spans="1:3">
      <c r="A45" s="137">
        <v>2010699</v>
      </c>
      <c r="B45" s="137" t="s">
        <v>170</v>
      </c>
      <c r="C45" s="91">
        <v>4</v>
      </c>
    </row>
    <row r="46" ht="21" customHeight="1" spans="1:3">
      <c r="A46" s="137">
        <v>20107</v>
      </c>
      <c r="B46" s="136" t="s">
        <v>171</v>
      </c>
      <c r="C46" s="91">
        <v>7455</v>
      </c>
    </row>
    <row r="47" ht="21" customHeight="1" spans="1:3">
      <c r="A47" s="137">
        <v>2010701</v>
      </c>
      <c r="B47" s="137" t="s">
        <v>146</v>
      </c>
      <c r="C47" s="91">
        <v>2794</v>
      </c>
    </row>
    <row r="48" ht="21" customHeight="1" spans="1:3">
      <c r="A48" s="137">
        <v>2010702</v>
      </c>
      <c r="B48" s="137" t="s">
        <v>147</v>
      </c>
      <c r="C48" s="91">
        <v>4661</v>
      </c>
    </row>
    <row r="49" ht="21" customHeight="1" spans="1:3">
      <c r="A49" s="137">
        <v>20108</v>
      </c>
      <c r="B49" s="136" t="s">
        <v>172</v>
      </c>
      <c r="C49" s="91">
        <v>626</v>
      </c>
    </row>
    <row r="50" ht="21" customHeight="1" spans="1:3">
      <c r="A50" s="137">
        <v>2010801</v>
      </c>
      <c r="B50" s="137" t="s">
        <v>146</v>
      </c>
      <c r="C50" s="91">
        <v>1</v>
      </c>
    </row>
    <row r="51" ht="21" customHeight="1" spans="1:3">
      <c r="A51" s="137">
        <v>2010802</v>
      </c>
      <c r="B51" s="137" t="s">
        <v>147</v>
      </c>
      <c r="C51" s="91">
        <v>2</v>
      </c>
    </row>
    <row r="52" ht="21" customHeight="1" spans="1:3">
      <c r="A52" s="137">
        <v>2010899</v>
      </c>
      <c r="B52" s="137" t="s">
        <v>173</v>
      </c>
      <c r="C52" s="91">
        <v>623</v>
      </c>
    </row>
    <row r="53" ht="21" customHeight="1" spans="1:3">
      <c r="A53" s="137">
        <v>20111</v>
      </c>
      <c r="B53" s="136" t="s">
        <v>174</v>
      </c>
      <c r="C53" s="91">
        <v>3559</v>
      </c>
    </row>
    <row r="54" ht="21" customHeight="1" spans="1:3">
      <c r="A54" s="137">
        <v>2011101</v>
      </c>
      <c r="B54" s="137" t="s">
        <v>146</v>
      </c>
      <c r="C54" s="91">
        <v>2521</v>
      </c>
    </row>
    <row r="55" ht="21" customHeight="1" spans="1:3">
      <c r="A55" s="137">
        <v>2011102</v>
      </c>
      <c r="B55" s="137" t="s">
        <v>147</v>
      </c>
      <c r="C55" s="91">
        <v>971</v>
      </c>
    </row>
    <row r="56" ht="21" customHeight="1" spans="1:3">
      <c r="A56" s="137">
        <v>2011150</v>
      </c>
      <c r="B56" s="137" t="s">
        <v>153</v>
      </c>
      <c r="C56" s="91">
        <v>67</v>
      </c>
    </row>
    <row r="57" ht="21" customHeight="1" spans="1:3">
      <c r="A57" s="137">
        <v>20113</v>
      </c>
      <c r="B57" s="136" t="s">
        <v>175</v>
      </c>
      <c r="C57" s="91">
        <v>1029</v>
      </c>
    </row>
    <row r="58" ht="21" customHeight="1" spans="1:3">
      <c r="A58" s="137">
        <v>2011301</v>
      </c>
      <c r="B58" s="137" t="s">
        <v>146</v>
      </c>
      <c r="C58" s="91">
        <v>431</v>
      </c>
    </row>
    <row r="59" ht="21" customHeight="1" spans="1:3">
      <c r="A59" s="137">
        <v>2011302</v>
      </c>
      <c r="B59" s="137" t="s">
        <v>147</v>
      </c>
      <c r="C59" s="91">
        <v>8</v>
      </c>
    </row>
    <row r="60" ht="21" customHeight="1" spans="1:3">
      <c r="A60" s="137">
        <v>2011307</v>
      </c>
      <c r="B60" s="137" t="s">
        <v>176</v>
      </c>
      <c r="C60" s="91">
        <v>145</v>
      </c>
    </row>
    <row r="61" ht="21" customHeight="1" spans="1:3">
      <c r="A61" s="137">
        <v>2011308</v>
      </c>
      <c r="B61" s="137" t="s">
        <v>177</v>
      </c>
      <c r="C61" s="91">
        <v>197</v>
      </c>
    </row>
    <row r="62" ht="21" customHeight="1" spans="1:3">
      <c r="A62" s="137">
        <v>2011350</v>
      </c>
      <c r="B62" s="137" t="s">
        <v>153</v>
      </c>
      <c r="C62" s="91">
        <v>248</v>
      </c>
    </row>
    <row r="63" ht="21" customHeight="1" spans="1:3">
      <c r="A63" s="137">
        <v>20123</v>
      </c>
      <c r="B63" s="136" t="s">
        <v>178</v>
      </c>
      <c r="C63" s="91">
        <v>61</v>
      </c>
    </row>
    <row r="64" ht="21" customHeight="1" spans="1:3">
      <c r="A64" s="137">
        <v>2012304</v>
      </c>
      <c r="B64" s="137" t="s">
        <v>179</v>
      </c>
      <c r="C64" s="91">
        <v>61</v>
      </c>
    </row>
    <row r="65" ht="21" customHeight="1" spans="1:3">
      <c r="A65" s="137">
        <v>20126</v>
      </c>
      <c r="B65" s="136" t="s">
        <v>180</v>
      </c>
      <c r="C65" s="91">
        <v>461</v>
      </c>
    </row>
    <row r="66" ht="21" customHeight="1" spans="1:3">
      <c r="A66" s="137">
        <v>2012601</v>
      </c>
      <c r="B66" s="137" t="s">
        <v>146</v>
      </c>
      <c r="C66" s="91">
        <v>208</v>
      </c>
    </row>
    <row r="67" ht="21" customHeight="1" spans="1:3">
      <c r="A67" s="137">
        <v>2012604</v>
      </c>
      <c r="B67" s="137" t="s">
        <v>181</v>
      </c>
      <c r="C67" s="91">
        <v>253</v>
      </c>
    </row>
    <row r="68" ht="21" customHeight="1" spans="1:3">
      <c r="A68" s="137">
        <v>20128</v>
      </c>
      <c r="B68" s="136" t="s">
        <v>182</v>
      </c>
      <c r="C68" s="91">
        <v>708</v>
      </c>
    </row>
    <row r="69" ht="21" customHeight="1" spans="1:3">
      <c r="A69" s="137">
        <v>2012801</v>
      </c>
      <c r="B69" s="137" t="s">
        <v>146</v>
      </c>
      <c r="C69" s="91">
        <v>324</v>
      </c>
    </row>
    <row r="70" ht="21" customHeight="1" spans="1:3">
      <c r="A70" s="137">
        <v>2012802</v>
      </c>
      <c r="B70" s="137" t="s">
        <v>147</v>
      </c>
      <c r="C70" s="91">
        <v>286</v>
      </c>
    </row>
    <row r="71" ht="21" customHeight="1" spans="1:3">
      <c r="A71" s="137">
        <v>2012850</v>
      </c>
      <c r="B71" s="137" t="s">
        <v>153</v>
      </c>
      <c r="C71" s="91">
        <v>98</v>
      </c>
    </row>
    <row r="72" ht="21" customHeight="1" spans="1:3">
      <c r="A72" s="137">
        <v>20129</v>
      </c>
      <c r="B72" s="136" t="s">
        <v>183</v>
      </c>
      <c r="C72" s="91">
        <v>1679</v>
      </c>
    </row>
    <row r="73" ht="21" customHeight="1" spans="1:3">
      <c r="A73" s="137">
        <v>2012901</v>
      </c>
      <c r="B73" s="137" t="s">
        <v>146</v>
      </c>
      <c r="C73" s="91">
        <v>751</v>
      </c>
    </row>
    <row r="74" ht="21" customHeight="1" spans="1:3">
      <c r="A74" s="137">
        <v>2012902</v>
      </c>
      <c r="B74" s="137" t="s">
        <v>147</v>
      </c>
      <c r="C74" s="91">
        <v>350</v>
      </c>
    </row>
    <row r="75" ht="21" customHeight="1" spans="1:3">
      <c r="A75" s="137">
        <v>2012950</v>
      </c>
      <c r="B75" s="137" t="s">
        <v>153</v>
      </c>
      <c r="C75" s="91">
        <v>159</v>
      </c>
    </row>
    <row r="76" ht="21" customHeight="1" spans="1:3">
      <c r="A76" s="137">
        <v>2012999</v>
      </c>
      <c r="B76" s="137" t="s">
        <v>184</v>
      </c>
      <c r="C76" s="91">
        <v>419</v>
      </c>
    </row>
    <row r="77" ht="21" customHeight="1" spans="1:3">
      <c r="A77" s="137">
        <v>20131</v>
      </c>
      <c r="B77" s="136" t="s">
        <v>185</v>
      </c>
      <c r="C77" s="91">
        <v>6308</v>
      </c>
    </row>
    <row r="78" ht="21" customHeight="1" spans="1:3">
      <c r="A78" s="137">
        <v>2013101</v>
      </c>
      <c r="B78" s="137" t="s">
        <v>146</v>
      </c>
      <c r="C78" s="91">
        <v>1812</v>
      </c>
    </row>
    <row r="79" ht="21" customHeight="1" spans="1:3">
      <c r="A79" s="137">
        <v>2013102</v>
      </c>
      <c r="B79" s="137" t="s">
        <v>147</v>
      </c>
      <c r="C79" s="91">
        <v>4279</v>
      </c>
    </row>
    <row r="80" ht="21" customHeight="1" spans="1:3">
      <c r="A80" s="137">
        <v>2013150</v>
      </c>
      <c r="B80" s="137" t="s">
        <v>153</v>
      </c>
      <c r="C80" s="91">
        <v>217</v>
      </c>
    </row>
    <row r="81" ht="21" customHeight="1" spans="1:3">
      <c r="A81" s="137">
        <v>20132</v>
      </c>
      <c r="B81" s="136" t="s">
        <v>186</v>
      </c>
      <c r="C81" s="91">
        <v>3753</v>
      </c>
    </row>
    <row r="82" ht="21" customHeight="1" spans="1:3">
      <c r="A82" s="137">
        <v>2013201</v>
      </c>
      <c r="B82" s="137" t="s">
        <v>146</v>
      </c>
      <c r="C82" s="91">
        <v>702</v>
      </c>
    </row>
    <row r="83" ht="21" customHeight="1" spans="1:3">
      <c r="A83" s="137">
        <v>2013202</v>
      </c>
      <c r="B83" s="137" t="s">
        <v>147</v>
      </c>
      <c r="C83" s="91">
        <v>2968</v>
      </c>
    </row>
    <row r="84" ht="21" customHeight="1" spans="1:3">
      <c r="A84" s="137">
        <v>2013250</v>
      </c>
      <c r="B84" s="137" t="s">
        <v>153</v>
      </c>
      <c r="C84" s="91">
        <v>69</v>
      </c>
    </row>
    <row r="85" ht="21" customHeight="1" spans="1:3">
      <c r="A85" s="137">
        <v>2013299</v>
      </c>
      <c r="B85" s="137" t="s">
        <v>187</v>
      </c>
      <c r="C85" s="91">
        <v>14</v>
      </c>
    </row>
    <row r="86" ht="21" customHeight="1" spans="1:3">
      <c r="A86" s="137">
        <v>20133</v>
      </c>
      <c r="B86" s="136" t="s">
        <v>188</v>
      </c>
      <c r="C86" s="91">
        <v>1894</v>
      </c>
    </row>
    <row r="87" ht="21" customHeight="1" spans="1:3">
      <c r="A87" s="137">
        <v>2013301</v>
      </c>
      <c r="B87" s="137" t="s">
        <v>146</v>
      </c>
      <c r="C87" s="91">
        <v>370</v>
      </c>
    </row>
    <row r="88" ht="21" customHeight="1" spans="1:3">
      <c r="A88" s="137">
        <v>2013302</v>
      </c>
      <c r="B88" s="137" t="s">
        <v>147</v>
      </c>
      <c r="C88" s="91">
        <v>1427</v>
      </c>
    </row>
    <row r="89" ht="21" customHeight="1" spans="1:3">
      <c r="A89" s="137">
        <v>2013350</v>
      </c>
      <c r="B89" s="137" t="s">
        <v>153</v>
      </c>
      <c r="C89" s="91">
        <v>97</v>
      </c>
    </row>
    <row r="90" ht="21" customHeight="1" spans="1:3">
      <c r="A90" s="137">
        <v>20134</v>
      </c>
      <c r="B90" s="136" t="s">
        <v>189</v>
      </c>
      <c r="C90" s="91">
        <v>753</v>
      </c>
    </row>
    <row r="91" ht="21" customHeight="1" spans="1:3">
      <c r="A91" s="137">
        <v>2013401</v>
      </c>
      <c r="B91" s="137" t="s">
        <v>146</v>
      </c>
      <c r="C91" s="91">
        <v>294</v>
      </c>
    </row>
    <row r="92" ht="21" customHeight="1" spans="1:3">
      <c r="A92" s="137">
        <v>2013402</v>
      </c>
      <c r="B92" s="137" t="s">
        <v>147</v>
      </c>
      <c r="C92" s="91">
        <v>171</v>
      </c>
    </row>
    <row r="93" ht="21" customHeight="1" spans="1:3">
      <c r="A93" s="137">
        <v>2013404</v>
      </c>
      <c r="B93" s="137" t="s">
        <v>190</v>
      </c>
      <c r="C93" s="91">
        <v>20</v>
      </c>
    </row>
    <row r="94" ht="21" customHeight="1" spans="1:3">
      <c r="A94" s="137">
        <v>2013450</v>
      </c>
      <c r="B94" s="137" t="s">
        <v>153</v>
      </c>
      <c r="C94" s="91">
        <v>190</v>
      </c>
    </row>
    <row r="95" ht="21" customHeight="1" spans="1:3">
      <c r="A95" s="137">
        <v>2013499</v>
      </c>
      <c r="B95" s="137" t="s">
        <v>191</v>
      </c>
      <c r="C95" s="91">
        <v>78</v>
      </c>
    </row>
    <row r="96" ht="21" customHeight="1" spans="1:3">
      <c r="A96" s="137">
        <v>20136</v>
      </c>
      <c r="B96" s="136" t="s">
        <v>192</v>
      </c>
      <c r="C96" s="91">
        <v>10</v>
      </c>
    </row>
    <row r="97" ht="21" customHeight="1" spans="1:3">
      <c r="A97" s="137">
        <v>2013699</v>
      </c>
      <c r="B97" s="137" t="s">
        <v>193</v>
      </c>
      <c r="C97" s="91">
        <v>10</v>
      </c>
    </row>
    <row r="98" ht="21" customHeight="1" spans="1:3">
      <c r="A98" s="137">
        <v>20137</v>
      </c>
      <c r="B98" s="136" t="s">
        <v>194</v>
      </c>
      <c r="C98" s="91">
        <v>260</v>
      </c>
    </row>
    <row r="99" ht="21" customHeight="1" spans="1:3">
      <c r="A99" s="137">
        <v>2013701</v>
      </c>
      <c r="B99" s="137" t="s">
        <v>146</v>
      </c>
      <c r="C99" s="91">
        <v>64</v>
      </c>
    </row>
    <row r="100" ht="21" customHeight="1" spans="1:3">
      <c r="A100" s="137">
        <v>2013702</v>
      </c>
      <c r="B100" s="137" t="s">
        <v>147</v>
      </c>
      <c r="C100" s="91">
        <v>89</v>
      </c>
    </row>
    <row r="101" ht="21" customHeight="1" spans="1:3">
      <c r="A101" s="137">
        <v>2013750</v>
      </c>
      <c r="B101" s="137" t="s">
        <v>153</v>
      </c>
      <c r="C101" s="91">
        <v>107</v>
      </c>
    </row>
    <row r="102" ht="21" customHeight="1" spans="1:3">
      <c r="A102" s="137">
        <v>20138</v>
      </c>
      <c r="B102" s="136" t="s">
        <v>195</v>
      </c>
      <c r="C102" s="91">
        <v>545</v>
      </c>
    </row>
    <row r="103" ht="21" customHeight="1" spans="1:3">
      <c r="A103" s="137">
        <v>2013802</v>
      </c>
      <c r="B103" s="137" t="s">
        <v>147</v>
      </c>
      <c r="C103" s="91">
        <v>94</v>
      </c>
    </row>
    <row r="104" ht="21" customHeight="1" spans="1:3">
      <c r="A104" s="137">
        <v>2013804</v>
      </c>
      <c r="B104" s="137" t="s">
        <v>196</v>
      </c>
      <c r="C104" s="91">
        <v>58</v>
      </c>
    </row>
    <row r="105" ht="21" customHeight="1" spans="1:3">
      <c r="A105" s="137">
        <v>2013810</v>
      </c>
      <c r="B105" s="137" t="s">
        <v>197</v>
      </c>
      <c r="C105" s="91">
        <v>6</v>
      </c>
    </row>
    <row r="106" ht="21" customHeight="1" spans="1:3">
      <c r="A106" s="137">
        <v>2013816</v>
      </c>
      <c r="B106" s="137" t="s">
        <v>198</v>
      </c>
      <c r="C106" s="91">
        <v>257</v>
      </c>
    </row>
    <row r="107" ht="21" customHeight="1" spans="1:3">
      <c r="A107" s="137">
        <v>2013899</v>
      </c>
      <c r="B107" s="137" t="s">
        <v>199</v>
      </c>
      <c r="C107" s="91">
        <v>130</v>
      </c>
    </row>
    <row r="108" ht="21" customHeight="1" spans="1:3">
      <c r="A108" s="137">
        <v>20199</v>
      </c>
      <c r="B108" s="136" t="s">
        <v>200</v>
      </c>
      <c r="C108" s="91">
        <v>168</v>
      </c>
    </row>
    <row r="109" ht="21" customHeight="1" spans="1:3">
      <c r="A109" s="137">
        <v>2019999</v>
      </c>
      <c r="B109" s="137" t="s">
        <v>201</v>
      </c>
      <c r="C109" s="91">
        <v>168</v>
      </c>
    </row>
    <row r="110" ht="21" customHeight="1" spans="1:3">
      <c r="A110" s="137">
        <v>203</v>
      </c>
      <c r="B110" s="136" t="s">
        <v>92</v>
      </c>
      <c r="C110" s="91">
        <v>4176</v>
      </c>
    </row>
    <row r="111" ht="21" customHeight="1" spans="1:3">
      <c r="A111" s="137">
        <v>20306</v>
      </c>
      <c r="B111" s="136" t="s">
        <v>202</v>
      </c>
      <c r="C111" s="91">
        <v>4176</v>
      </c>
    </row>
    <row r="112" ht="21" customHeight="1" spans="1:3">
      <c r="A112" s="137">
        <v>2030603</v>
      </c>
      <c r="B112" s="137" t="s">
        <v>203</v>
      </c>
      <c r="C112" s="91">
        <v>2105</v>
      </c>
    </row>
    <row r="113" ht="21" customHeight="1" spans="1:3">
      <c r="A113" s="137">
        <v>2030607</v>
      </c>
      <c r="B113" s="137" t="s">
        <v>204</v>
      </c>
      <c r="C113" s="91">
        <v>863</v>
      </c>
    </row>
    <row r="114" ht="21" customHeight="1" spans="1:3">
      <c r="A114" s="137">
        <v>2030699</v>
      </c>
      <c r="B114" s="137" t="s">
        <v>205</v>
      </c>
      <c r="C114" s="91">
        <v>1208</v>
      </c>
    </row>
    <row r="115" ht="21" customHeight="1" spans="1:3">
      <c r="A115" s="137">
        <v>204</v>
      </c>
      <c r="B115" s="136" t="s">
        <v>94</v>
      </c>
      <c r="C115" s="91">
        <v>76975</v>
      </c>
    </row>
    <row r="116" ht="21" customHeight="1" spans="1:3">
      <c r="A116" s="137">
        <v>20402</v>
      </c>
      <c r="B116" s="136" t="s">
        <v>206</v>
      </c>
      <c r="C116" s="91">
        <v>74726</v>
      </c>
    </row>
    <row r="117" ht="21" customHeight="1" spans="1:3">
      <c r="A117" s="137">
        <v>2040201</v>
      </c>
      <c r="B117" s="137" t="s">
        <v>146</v>
      </c>
      <c r="C117" s="91">
        <v>43940</v>
      </c>
    </row>
    <row r="118" ht="21" customHeight="1" spans="1:3">
      <c r="A118" s="137">
        <v>2040202</v>
      </c>
      <c r="B118" s="137" t="s">
        <v>147</v>
      </c>
      <c r="C118" s="91">
        <v>4065</v>
      </c>
    </row>
    <row r="119" ht="21" customHeight="1" spans="1:3">
      <c r="A119" s="137">
        <v>2040299</v>
      </c>
      <c r="B119" s="137" t="s">
        <v>207</v>
      </c>
      <c r="C119" s="91">
        <v>26721</v>
      </c>
    </row>
    <row r="120" ht="21" customHeight="1" spans="1:3">
      <c r="A120" s="137">
        <v>20404</v>
      </c>
      <c r="B120" s="136" t="s">
        <v>208</v>
      </c>
      <c r="C120" s="91">
        <v>130</v>
      </c>
    </row>
    <row r="121" ht="21" customHeight="1" spans="1:3">
      <c r="A121" s="137">
        <v>2040402</v>
      </c>
      <c r="B121" s="137" t="s">
        <v>147</v>
      </c>
      <c r="C121" s="91">
        <v>130</v>
      </c>
    </row>
    <row r="122" ht="21" customHeight="1" spans="1:3">
      <c r="A122" s="137">
        <v>20406</v>
      </c>
      <c r="B122" s="136" t="s">
        <v>209</v>
      </c>
      <c r="C122" s="91">
        <v>1795</v>
      </c>
    </row>
    <row r="123" ht="21" customHeight="1" spans="1:3">
      <c r="A123" s="137">
        <v>2040601</v>
      </c>
      <c r="B123" s="137" t="s">
        <v>146</v>
      </c>
      <c r="C123" s="91">
        <v>742</v>
      </c>
    </row>
    <row r="124" ht="21" customHeight="1" spans="1:3">
      <c r="A124" s="137">
        <v>2040602</v>
      </c>
      <c r="B124" s="137" t="s">
        <v>147</v>
      </c>
      <c r="C124" s="91">
        <v>474</v>
      </c>
    </row>
    <row r="125" ht="21" customHeight="1" spans="1:3">
      <c r="A125" s="137">
        <v>2040604</v>
      </c>
      <c r="B125" s="137" t="s">
        <v>210</v>
      </c>
      <c r="C125" s="91">
        <v>251</v>
      </c>
    </row>
    <row r="126" ht="21" customHeight="1" spans="1:3">
      <c r="A126" s="137">
        <v>2040607</v>
      </c>
      <c r="B126" s="137" t="s">
        <v>211</v>
      </c>
      <c r="C126" s="91">
        <v>252</v>
      </c>
    </row>
    <row r="127" ht="21" customHeight="1" spans="1:3">
      <c r="A127" s="137">
        <v>2040610</v>
      </c>
      <c r="B127" s="137" t="s">
        <v>212</v>
      </c>
      <c r="C127" s="91">
        <v>12</v>
      </c>
    </row>
    <row r="128" ht="21" customHeight="1" spans="1:3">
      <c r="A128" s="137">
        <v>2040612</v>
      </c>
      <c r="B128" s="137" t="s">
        <v>213</v>
      </c>
      <c r="C128" s="91">
        <v>4</v>
      </c>
    </row>
    <row r="129" ht="21" customHeight="1" spans="1:3">
      <c r="A129" s="137">
        <v>2040650</v>
      </c>
      <c r="B129" s="137" t="s">
        <v>153</v>
      </c>
      <c r="C129" s="91">
        <v>60</v>
      </c>
    </row>
    <row r="130" ht="21" customHeight="1" spans="1:3">
      <c r="A130" s="137">
        <v>20499</v>
      </c>
      <c r="B130" s="136" t="s">
        <v>214</v>
      </c>
      <c r="C130" s="91">
        <v>324</v>
      </c>
    </row>
    <row r="131" ht="21" customHeight="1" spans="1:3">
      <c r="A131" s="137">
        <v>2049999</v>
      </c>
      <c r="B131" s="137" t="s">
        <v>215</v>
      </c>
      <c r="C131" s="91">
        <v>324</v>
      </c>
    </row>
    <row r="132" ht="21" customHeight="1" spans="1:3">
      <c r="A132" s="137">
        <v>205</v>
      </c>
      <c r="B132" s="136" t="s">
        <v>96</v>
      </c>
      <c r="C132" s="91">
        <v>228502</v>
      </c>
    </row>
    <row r="133" ht="21" customHeight="1" spans="1:3">
      <c r="A133" s="137">
        <v>20501</v>
      </c>
      <c r="B133" s="136" t="s">
        <v>216</v>
      </c>
      <c r="C133" s="91">
        <v>1676</v>
      </c>
    </row>
    <row r="134" ht="21" customHeight="1" spans="1:3">
      <c r="A134" s="137">
        <v>2050101</v>
      </c>
      <c r="B134" s="137" t="s">
        <v>146</v>
      </c>
      <c r="C134" s="91">
        <v>932</v>
      </c>
    </row>
    <row r="135" ht="21" customHeight="1" spans="1:3">
      <c r="A135" s="137">
        <v>2050102</v>
      </c>
      <c r="B135" s="137" t="s">
        <v>147</v>
      </c>
      <c r="C135" s="91">
        <v>744</v>
      </c>
    </row>
    <row r="136" ht="21" customHeight="1" spans="1:3">
      <c r="A136" s="137">
        <v>20502</v>
      </c>
      <c r="B136" s="136" t="s">
        <v>217</v>
      </c>
      <c r="C136" s="91">
        <v>202687</v>
      </c>
    </row>
    <row r="137" ht="21" customHeight="1" spans="1:3">
      <c r="A137" s="137">
        <v>2050201</v>
      </c>
      <c r="B137" s="137" t="s">
        <v>218</v>
      </c>
      <c r="C137" s="91">
        <v>14920</v>
      </c>
    </row>
    <row r="138" ht="21" customHeight="1" spans="1:3">
      <c r="A138" s="137">
        <v>2050202</v>
      </c>
      <c r="B138" s="137" t="s">
        <v>219</v>
      </c>
      <c r="C138" s="91">
        <v>89376</v>
      </c>
    </row>
    <row r="139" ht="21" customHeight="1" spans="1:3">
      <c r="A139" s="137">
        <v>2050203</v>
      </c>
      <c r="B139" s="137" t="s">
        <v>220</v>
      </c>
      <c r="C139" s="91">
        <v>36939</v>
      </c>
    </row>
    <row r="140" ht="21" customHeight="1" spans="1:3">
      <c r="A140" s="137">
        <v>2050204</v>
      </c>
      <c r="B140" s="137" t="s">
        <v>221</v>
      </c>
      <c r="C140" s="91">
        <v>61186</v>
      </c>
    </row>
    <row r="141" ht="21" customHeight="1" spans="1:3">
      <c r="A141" s="137">
        <v>2050299</v>
      </c>
      <c r="B141" s="137" t="s">
        <v>222</v>
      </c>
      <c r="C141" s="91">
        <v>266</v>
      </c>
    </row>
    <row r="142" ht="21" customHeight="1" spans="1:3">
      <c r="A142" s="137">
        <v>20503</v>
      </c>
      <c r="B142" s="136" t="s">
        <v>223</v>
      </c>
      <c r="C142" s="91">
        <v>17297</v>
      </c>
    </row>
    <row r="143" ht="21" customHeight="1" spans="1:3">
      <c r="A143" s="137">
        <v>2050302</v>
      </c>
      <c r="B143" s="137" t="s">
        <v>224</v>
      </c>
      <c r="C143" s="91">
        <v>17297</v>
      </c>
    </row>
    <row r="144" ht="21" customHeight="1" spans="1:3">
      <c r="A144" s="137">
        <v>20508</v>
      </c>
      <c r="B144" s="136" t="s">
        <v>225</v>
      </c>
      <c r="C144" s="91">
        <v>3263</v>
      </c>
    </row>
    <row r="145" ht="21" customHeight="1" spans="1:3">
      <c r="A145" s="137">
        <v>2050801</v>
      </c>
      <c r="B145" s="137" t="s">
        <v>226</v>
      </c>
      <c r="C145" s="91">
        <v>2146</v>
      </c>
    </row>
    <row r="146" ht="21" customHeight="1" spans="1:3">
      <c r="A146" s="137">
        <v>2050802</v>
      </c>
      <c r="B146" s="137" t="s">
        <v>227</v>
      </c>
      <c r="C146" s="91">
        <v>1117</v>
      </c>
    </row>
    <row r="147" ht="21" customHeight="1" spans="1:3">
      <c r="A147" s="137">
        <v>20599</v>
      </c>
      <c r="B147" s="136" t="s">
        <v>228</v>
      </c>
      <c r="C147" s="91">
        <v>3579</v>
      </c>
    </row>
    <row r="148" ht="21" customHeight="1" spans="1:3">
      <c r="A148" s="137">
        <v>2059999</v>
      </c>
      <c r="B148" s="137" t="s">
        <v>229</v>
      </c>
      <c r="C148" s="91">
        <v>3579</v>
      </c>
    </row>
    <row r="149" ht="21" customHeight="1" spans="1:3">
      <c r="A149" s="137">
        <v>206</v>
      </c>
      <c r="B149" s="136" t="s">
        <v>98</v>
      </c>
      <c r="C149" s="91">
        <v>13396</v>
      </c>
    </row>
    <row r="150" ht="21" customHeight="1" spans="1:3">
      <c r="A150" s="137">
        <v>20601</v>
      </c>
      <c r="B150" s="136" t="s">
        <v>230</v>
      </c>
      <c r="C150" s="91">
        <v>526</v>
      </c>
    </row>
    <row r="151" ht="21" customHeight="1" spans="1:3">
      <c r="A151" s="137">
        <v>2060101</v>
      </c>
      <c r="B151" s="137" t="s">
        <v>146</v>
      </c>
      <c r="C151" s="91">
        <v>506</v>
      </c>
    </row>
    <row r="152" ht="21" customHeight="1" spans="1:3">
      <c r="A152" s="137">
        <v>2060102</v>
      </c>
      <c r="B152" s="137" t="s">
        <v>147</v>
      </c>
      <c r="C152" s="91">
        <v>20</v>
      </c>
    </row>
    <row r="153" ht="21" customHeight="1" spans="1:3">
      <c r="A153" s="137">
        <v>20604</v>
      </c>
      <c r="B153" s="136" t="s">
        <v>231</v>
      </c>
      <c r="C153" s="91">
        <v>1232</v>
      </c>
    </row>
    <row r="154" ht="21" customHeight="1" spans="1:3">
      <c r="A154" s="137">
        <v>2060499</v>
      </c>
      <c r="B154" s="137" t="s">
        <v>232</v>
      </c>
      <c r="C154" s="91">
        <v>1232</v>
      </c>
    </row>
    <row r="155" ht="21" customHeight="1" spans="1:3">
      <c r="A155" s="137">
        <v>20605</v>
      </c>
      <c r="B155" s="136" t="s">
        <v>233</v>
      </c>
      <c r="C155" s="91">
        <v>1305</v>
      </c>
    </row>
    <row r="156" ht="21" customHeight="1" spans="1:3">
      <c r="A156" s="137">
        <v>2060501</v>
      </c>
      <c r="B156" s="137" t="s">
        <v>234</v>
      </c>
      <c r="C156" s="91">
        <v>122</v>
      </c>
    </row>
    <row r="157" ht="21" customHeight="1" spans="1:3">
      <c r="A157" s="137">
        <v>2060502</v>
      </c>
      <c r="B157" s="137" t="s">
        <v>235</v>
      </c>
      <c r="C157" s="91">
        <v>1183</v>
      </c>
    </row>
    <row r="158" ht="21" customHeight="1" spans="1:3">
      <c r="A158" s="137">
        <v>20606</v>
      </c>
      <c r="B158" s="136" t="s">
        <v>236</v>
      </c>
      <c r="C158" s="91">
        <v>309</v>
      </c>
    </row>
    <row r="159" ht="21" customHeight="1" spans="1:3">
      <c r="A159" s="137">
        <v>2060601</v>
      </c>
      <c r="B159" s="137" t="s">
        <v>237</v>
      </c>
      <c r="C159" s="91">
        <v>213</v>
      </c>
    </row>
    <row r="160" ht="21" customHeight="1" spans="1:3">
      <c r="A160" s="137">
        <v>2060602</v>
      </c>
      <c r="B160" s="137" t="s">
        <v>238</v>
      </c>
      <c r="C160" s="91">
        <v>96</v>
      </c>
    </row>
    <row r="161" ht="21" customHeight="1" spans="1:3">
      <c r="A161" s="137">
        <v>20607</v>
      </c>
      <c r="B161" s="136" t="s">
        <v>239</v>
      </c>
      <c r="C161" s="91">
        <v>195</v>
      </c>
    </row>
    <row r="162" ht="21" customHeight="1" spans="1:3">
      <c r="A162" s="137">
        <v>2060702</v>
      </c>
      <c r="B162" s="137" t="s">
        <v>240</v>
      </c>
      <c r="C162" s="91">
        <v>195</v>
      </c>
    </row>
    <row r="163" ht="21" customHeight="1" spans="1:3">
      <c r="A163" s="137">
        <v>20699</v>
      </c>
      <c r="B163" s="136" t="s">
        <v>241</v>
      </c>
      <c r="C163" s="91">
        <v>9829</v>
      </c>
    </row>
    <row r="164" ht="21" customHeight="1" spans="1:3">
      <c r="A164" s="137">
        <v>2069999</v>
      </c>
      <c r="B164" s="137" t="s">
        <v>242</v>
      </c>
      <c r="C164" s="91">
        <v>9829</v>
      </c>
    </row>
    <row r="165" ht="21" customHeight="1" spans="1:3">
      <c r="A165" s="137">
        <v>207</v>
      </c>
      <c r="B165" s="136" t="s">
        <v>100</v>
      </c>
      <c r="C165" s="91">
        <v>15297</v>
      </c>
    </row>
    <row r="166" ht="21" customHeight="1" spans="1:3">
      <c r="A166" s="137">
        <v>20701</v>
      </c>
      <c r="B166" s="136" t="s">
        <v>243</v>
      </c>
      <c r="C166" s="91">
        <v>12514</v>
      </c>
    </row>
    <row r="167" ht="21" customHeight="1" spans="1:3">
      <c r="A167" s="137">
        <v>2070101</v>
      </c>
      <c r="B167" s="137" t="s">
        <v>146</v>
      </c>
      <c r="C167" s="91">
        <v>719</v>
      </c>
    </row>
    <row r="168" ht="21" customHeight="1" spans="1:3">
      <c r="A168" s="137">
        <v>2070102</v>
      </c>
      <c r="B168" s="137" t="s">
        <v>147</v>
      </c>
      <c r="C168" s="91">
        <v>15</v>
      </c>
    </row>
    <row r="169" ht="21" customHeight="1" spans="1:3">
      <c r="A169" s="137">
        <v>2070104</v>
      </c>
      <c r="B169" s="137" t="s">
        <v>244</v>
      </c>
      <c r="C169" s="91">
        <v>822</v>
      </c>
    </row>
    <row r="170" ht="21" customHeight="1" spans="1:3">
      <c r="A170" s="137">
        <v>2070108</v>
      </c>
      <c r="B170" s="137" t="s">
        <v>245</v>
      </c>
      <c r="C170" s="91">
        <v>108</v>
      </c>
    </row>
    <row r="171" ht="21" customHeight="1" spans="1:3">
      <c r="A171" s="137">
        <v>2070109</v>
      </c>
      <c r="B171" s="137" t="s">
        <v>246</v>
      </c>
      <c r="C171" s="91">
        <v>3450</v>
      </c>
    </row>
    <row r="172" ht="21" customHeight="1" spans="1:3">
      <c r="A172" s="137">
        <v>2070110</v>
      </c>
      <c r="B172" s="137" t="s">
        <v>247</v>
      </c>
      <c r="C172" s="91">
        <v>404</v>
      </c>
    </row>
    <row r="173" ht="21" customHeight="1" spans="1:3">
      <c r="A173" s="137">
        <v>2070112</v>
      </c>
      <c r="B173" s="137" t="s">
        <v>248</v>
      </c>
      <c r="C173" s="91">
        <v>31</v>
      </c>
    </row>
    <row r="174" ht="21" customHeight="1" spans="1:3">
      <c r="A174" s="137">
        <v>2070113</v>
      </c>
      <c r="B174" s="137" t="s">
        <v>249</v>
      </c>
      <c r="C174" s="91">
        <v>44</v>
      </c>
    </row>
    <row r="175" ht="21" customHeight="1" spans="1:3">
      <c r="A175" s="137">
        <v>2070114</v>
      </c>
      <c r="B175" s="137" t="s">
        <v>250</v>
      </c>
      <c r="C175" s="91">
        <v>145</v>
      </c>
    </row>
    <row r="176" ht="21" customHeight="1" spans="1:3">
      <c r="A176" s="137">
        <v>2070199</v>
      </c>
      <c r="B176" s="137" t="s">
        <v>251</v>
      </c>
      <c r="C176" s="91">
        <v>6776</v>
      </c>
    </row>
    <row r="177" ht="21" customHeight="1" spans="1:3">
      <c r="A177" s="137">
        <v>20702</v>
      </c>
      <c r="B177" s="136" t="s">
        <v>252</v>
      </c>
      <c r="C177" s="91">
        <v>685</v>
      </c>
    </row>
    <row r="178" ht="21" customHeight="1" spans="1:3">
      <c r="A178" s="137">
        <v>2070204</v>
      </c>
      <c r="B178" s="137" t="s">
        <v>253</v>
      </c>
      <c r="C178" s="91">
        <v>22</v>
      </c>
    </row>
    <row r="179" ht="21" customHeight="1" spans="1:3">
      <c r="A179" s="137">
        <v>2070205</v>
      </c>
      <c r="B179" s="137" t="s">
        <v>254</v>
      </c>
      <c r="C179" s="91">
        <v>663</v>
      </c>
    </row>
    <row r="180" ht="21" customHeight="1" spans="1:3">
      <c r="A180" s="137">
        <v>20703</v>
      </c>
      <c r="B180" s="136" t="s">
        <v>255</v>
      </c>
      <c r="C180" s="91">
        <v>923</v>
      </c>
    </row>
    <row r="181" ht="21" customHeight="1" spans="1:3">
      <c r="A181" s="137">
        <v>2070301</v>
      </c>
      <c r="B181" s="137" t="s">
        <v>146</v>
      </c>
      <c r="C181" s="91">
        <v>172</v>
      </c>
    </row>
    <row r="182" ht="21" customHeight="1" spans="1:3">
      <c r="A182" s="137">
        <v>2070304</v>
      </c>
      <c r="B182" s="137" t="s">
        <v>256</v>
      </c>
      <c r="C182" s="91">
        <v>406</v>
      </c>
    </row>
    <row r="183" ht="21" customHeight="1" spans="1:3">
      <c r="A183" s="137">
        <v>2070305</v>
      </c>
      <c r="B183" s="137" t="s">
        <v>257</v>
      </c>
      <c r="C183" s="91">
        <v>179</v>
      </c>
    </row>
    <row r="184" ht="21" customHeight="1" spans="1:3">
      <c r="A184" s="137">
        <v>2070307</v>
      </c>
      <c r="B184" s="137" t="s">
        <v>258</v>
      </c>
      <c r="C184" s="91">
        <v>166</v>
      </c>
    </row>
    <row r="185" ht="21" customHeight="1" spans="1:3">
      <c r="A185" s="137">
        <v>20708</v>
      </c>
      <c r="B185" s="138" t="s">
        <v>259</v>
      </c>
      <c r="C185" s="91">
        <v>536</v>
      </c>
    </row>
    <row r="186" ht="21" customHeight="1" spans="1:3">
      <c r="A186" s="137">
        <v>2070808</v>
      </c>
      <c r="B186" s="92" t="s">
        <v>260</v>
      </c>
      <c r="C186" s="91">
        <v>536</v>
      </c>
    </row>
    <row r="187" ht="21" customHeight="1" spans="1:3">
      <c r="A187" s="137">
        <v>20799</v>
      </c>
      <c r="B187" s="136" t="s">
        <v>261</v>
      </c>
      <c r="C187" s="91">
        <v>639</v>
      </c>
    </row>
    <row r="188" ht="21" customHeight="1" spans="1:3">
      <c r="A188" s="137">
        <v>2079999</v>
      </c>
      <c r="B188" s="137" t="s">
        <v>262</v>
      </c>
      <c r="C188" s="91">
        <v>639</v>
      </c>
    </row>
    <row r="189" ht="21" customHeight="1" spans="1:3">
      <c r="A189" s="137">
        <v>208</v>
      </c>
      <c r="B189" s="136" t="s">
        <v>102</v>
      </c>
      <c r="C189" s="91">
        <v>177008</v>
      </c>
    </row>
    <row r="190" ht="21" customHeight="1" spans="1:3">
      <c r="A190" s="137">
        <v>20801</v>
      </c>
      <c r="B190" s="136" t="s">
        <v>263</v>
      </c>
      <c r="C190" s="91">
        <v>7429</v>
      </c>
    </row>
    <row r="191" ht="21" customHeight="1" spans="1:3">
      <c r="A191" s="137">
        <v>2080101</v>
      </c>
      <c r="B191" s="137" t="s">
        <v>146</v>
      </c>
      <c r="C191" s="91">
        <v>2216</v>
      </c>
    </row>
    <row r="192" ht="21" customHeight="1" spans="1:3">
      <c r="A192" s="137">
        <v>2080104</v>
      </c>
      <c r="B192" s="137" t="s">
        <v>264</v>
      </c>
      <c r="C192" s="91">
        <v>1937</v>
      </c>
    </row>
    <row r="193" ht="21" customHeight="1" spans="1:3">
      <c r="A193" s="137">
        <v>2080107</v>
      </c>
      <c r="B193" s="137" t="s">
        <v>265</v>
      </c>
      <c r="C193" s="91">
        <v>20</v>
      </c>
    </row>
    <row r="194" ht="21" customHeight="1" spans="1:3">
      <c r="A194" s="137">
        <v>2080109</v>
      </c>
      <c r="B194" s="137" t="s">
        <v>266</v>
      </c>
      <c r="C194" s="91">
        <v>524</v>
      </c>
    </row>
    <row r="195" ht="21" customHeight="1" spans="1:3">
      <c r="A195" s="137">
        <v>2080110</v>
      </c>
      <c r="B195" s="137" t="s">
        <v>267</v>
      </c>
      <c r="C195" s="91">
        <v>44</v>
      </c>
    </row>
    <row r="196" ht="21" customHeight="1" spans="1:3">
      <c r="A196" s="137">
        <v>2080199</v>
      </c>
      <c r="B196" s="137" t="s">
        <v>268</v>
      </c>
      <c r="C196" s="91">
        <v>2688</v>
      </c>
    </row>
    <row r="197" ht="21" customHeight="1" spans="1:3">
      <c r="A197" s="137">
        <v>20802</v>
      </c>
      <c r="B197" s="136" t="s">
        <v>269</v>
      </c>
      <c r="C197" s="91">
        <v>16498</v>
      </c>
    </row>
    <row r="198" ht="21" customHeight="1" spans="1:3">
      <c r="A198" s="137">
        <v>2080201</v>
      </c>
      <c r="B198" s="137" t="s">
        <v>146</v>
      </c>
      <c r="C198" s="91">
        <v>897</v>
      </c>
    </row>
    <row r="199" ht="21" customHeight="1" spans="1:3">
      <c r="A199" s="137">
        <v>2080206</v>
      </c>
      <c r="B199" s="137" t="s">
        <v>270</v>
      </c>
      <c r="C199" s="91">
        <v>19</v>
      </c>
    </row>
    <row r="200" ht="21" customHeight="1" spans="1:3">
      <c r="A200" s="137">
        <v>2080207</v>
      </c>
      <c r="B200" s="137" t="s">
        <v>271</v>
      </c>
      <c r="C200" s="91">
        <v>19</v>
      </c>
    </row>
    <row r="201" ht="21" customHeight="1" spans="1:3">
      <c r="A201" s="137">
        <v>2080208</v>
      </c>
      <c r="B201" s="137" t="s">
        <v>272</v>
      </c>
      <c r="C201" s="91">
        <v>14080</v>
      </c>
    </row>
    <row r="202" ht="21" customHeight="1" spans="1:3">
      <c r="A202" s="137">
        <v>2080299</v>
      </c>
      <c r="B202" s="137" t="s">
        <v>273</v>
      </c>
      <c r="C202" s="91">
        <v>1483</v>
      </c>
    </row>
    <row r="203" ht="21" customHeight="1" spans="1:3">
      <c r="A203" s="137">
        <v>20805</v>
      </c>
      <c r="B203" s="136" t="s">
        <v>274</v>
      </c>
      <c r="C203" s="91">
        <v>62172</v>
      </c>
    </row>
    <row r="204" ht="21" customHeight="1" spans="1:3">
      <c r="A204" s="137">
        <v>2080501</v>
      </c>
      <c r="B204" s="137" t="s">
        <v>275</v>
      </c>
      <c r="C204" s="91">
        <v>572</v>
      </c>
    </row>
    <row r="205" ht="21" customHeight="1" spans="1:3">
      <c r="A205" s="137">
        <v>2080502</v>
      </c>
      <c r="B205" s="137" t="s">
        <v>276</v>
      </c>
      <c r="C205" s="91">
        <v>239</v>
      </c>
    </row>
    <row r="206" ht="21" customHeight="1" spans="1:3">
      <c r="A206" s="137">
        <v>2080505</v>
      </c>
      <c r="B206" s="137" t="s">
        <v>277</v>
      </c>
      <c r="C206" s="91">
        <v>22993</v>
      </c>
    </row>
    <row r="207" ht="21" customHeight="1" spans="1:3">
      <c r="A207" s="137">
        <v>2080506</v>
      </c>
      <c r="B207" s="137" t="s">
        <v>278</v>
      </c>
      <c r="C207" s="91">
        <v>14087</v>
      </c>
    </row>
    <row r="208" ht="21" customHeight="1" spans="1:3">
      <c r="A208" s="137">
        <v>2080508</v>
      </c>
      <c r="B208" s="137" t="s">
        <v>279</v>
      </c>
      <c r="C208" s="91">
        <v>12</v>
      </c>
    </row>
    <row r="209" ht="21" customHeight="1" spans="1:3">
      <c r="A209" s="137">
        <v>2080599</v>
      </c>
      <c r="B209" s="137" t="s">
        <v>280</v>
      </c>
      <c r="C209" s="91">
        <v>24269</v>
      </c>
    </row>
    <row r="210" ht="21" customHeight="1" spans="1:3">
      <c r="A210" s="137">
        <v>20807</v>
      </c>
      <c r="B210" s="136" t="s">
        <v>281</v>
      </c>
      <c r="C210" s="91">
        <v>7057</v>
      </c>
    </row>
    <row r="211" ht="21" customHeight="1" spans="1:3">
      <c r="A211" s="137">
        <v>2080701</v>
      </c>
      <c r="B211" s="137" t="s">
        <v>282</v>
      </c>
      <c r="C211" s="91">
        <v>474</v>
      </c>
    </row>
    <row r="212" ht="21" customHeight="1" spans="1:3">
      <c r="A212" s="137">
        <v>2080702</v>
      </c>
      <c r="B212" s="137" t="s">
        <v>283</v>
      </c>
      <c r="C212" s="91">
        <v>209</v>
      </c>
    </row>
    <row r="213" ht="21" customHeight="1" spans="1:3">
      <c r="A213" s="137">
        <v>2080704</v>
      </c>
      <c r="B213" s="137" t="s">
        <v>284</v>
      </c>
      <c r="C213" s="91">
        <v>4696</v>
      </c>
    </row>
    <row r="214" ht="21" customHeight="1" spans="1:3">
      <c r="A214" s="137">
        <v>2080705</v>
      </c>
      <c r="B214" s="137" t="s">
        <v>285</v>
      </c>
      <c r="C214" s="91">
        <v>374</v>
      </c>
    </row>
    <row r="215" ht="21" customHeight="1" spans="1:3">
      <c r="A215" s="137">
        <v>2080711</v>
      </c>
      <c r="B215" s="137" t="s">
        <v>286</v>
      </c>
      <c r="C215" s="91">
        <v>333</v>
      </c>
    </row>
    <row r="216" ht="21" customHeight="1" spans="1:3">
      <c r="A216" s="137">
        <v>2080713</v>
      </c>
      <c r="B216" s="137" t="s">
        <v>287</v>
      </c>
      <c r="C216" s="91">
        <v>682</v>
      </c>
    </row>
    <row r="217" ht="21" customHeight="1" spans="1:3">
      <c r="A217" s="137">
        <v>2080799</v>
      </c>
      <c r="B217" s="137" t="s">
        <v>288</v>
      </c>
      <c r="C217" s="91">
        <v>289</v>
      </c>
    </row>
    <row r="218" ht="21" customHeight="1" spans="1:3">
      <c r="A218" s="137">
        <v>20808</v>
      </c>
      <c r="B218" s="136" t="s">
        <v>289</v>
      </c>
      <c r="C218" s="91">
        <v>13068</v>
      </c>
    </row>
    <row r="219" ht="21" customHeight="1" spans="1:3">
      <c r="A219" s="137">
        <v>2080801</v>
      </c>
      <c r="B219" s="137" t="s">
        <v>290</v>
      </c>
      <c r="C219" s="91">
        <v>7849</v>
      </c>
    </row>
    <row r="220" ht="21" customHeight="1" spans="1:3">
      <c r="A220" s="137">
        <v>2080802</v>
      </c>
      <c r="B220" s="137" t="s">
        <v>291</v>
      </c>
      <c r="C220" s="91">
        <v>1782</v>
      </c>
    </row>
    <row r="221" ht="21" customHeight="1" spans="1:3">
      <c r="A221" s="137">
        <v>2080803</v>
      </c>
      <c r="B221" s="137" t="s">
        <v>292</v>
      </c>
      <c r="C221" s="91">
        <v>106</v>
      </c>
    </row>
    <row r="222" ht="21" customHeight="1" spans="1:3">
      <c r="A222" s="137">
        <v>2080805</v>
      </c>
      <c r="B222" s="137" t="s">
        <v>293</v>
      </c>
      <c r="C222" s="91">
        <v>1736</v>
      </c>
    </row>
    <row r="223" ht="21" customHeight="1" spans="1:3">
      <c r="A223" s="137">
        <v>2080806</v>
      </c>
      <c r="B223" s="137" t="s">
        <v>294</v>
      </c>
      <c r="C223" s="91">
        <v>80</v>
      </c>
    </row>
    <row r="224" ht="21" customHeight="1" spans="1:3">
      <c r="A224" s="137">
        <v>2080808</v>
      </c>
      <c r="B224" s="137" t="s">
        <v>295</v>
      </c>
      <c r="C224" s="91">
        <v>13</v>
      </c>
    </row>
    <row r="225" ht="21" customHeight="1" spans="1:3">
      <c r="A225" s="137">
        <v>2080899</v>
      </c>
      <c r="B225" s="137" t="s">
        <v>296</v>
      </c>
      <c r="C225" s="91">
        <v>1502</v>
      </c>
    </row>
    <row r="226" ht="21" customHeight="1" spans="1:3">
      <c r="A226" s="137">
        <v>20809</v>
      </c>
      <c r="B226" s="136" t="s">
        <v>297</v>
      </c>
      <c r="C226" s="91">
        <v>44313</v>
      </c>
    </row>
    <row r="227" ht="21" customHeight="1" spans="1:3">
      <c r="A227" s="137">
        <v>2080901</v>
      </c>
      <c r="B227" s="137" t="s">
        <v>298</v>
      </c>
      <c r="C227" s="91">
        <v>2102</v>
      </c>
    </row>
    <row r="228" ht="21" customHeight="1" spans="1:3">
      <c r="A228" s="137">
        <v>2080902</v>
      </c>
      <c r="B228" s="137" t="s">
        <v>299</v>
      </c>
      <c r="C228" s="91">
        <v>36463</v>
      </c>
    </row>
    <row r="229" ht="21" customHeight="1" spans="1:3">
      <c r="A229" s="137">
        <v>2080903</v>
      </c>
      <c r="B229" s="137" t="s">
        <v>300</v>
      </c>
      <c r="C229" s="91">
        <v>628</v>
      </c>
    </row>
    <row r="230" ht="21" customHeight="1" spans="1:3">
      <c r="A230" s="137">
        <v>2080905</v>
      </c>
      <c r="B230" s="137" t="s">
        <v>301</v>
      </c>
      <c r="C230" s="91">
        <v>4997</v>
      </c>
    </row>
    <row r="231" ht="21" customHeight="1" spans="1:3">
      <c r="A231" s="137">
        <v>2080999</v>
      </c>
      <c r="B231" s="137" t="s">
        <v>302</v>
      </c>
      <c r="C231" s="91">
        <v>123</v>
      </c>
    </row>
    <row r="232" ht="21" customHeight="1" spans="1:3">
      <c r="A232" s="137">
        <v>20810</v>
      </c>
      <c r="B232" s="136" t="s">
        <v>303</v>
      </c>
      <c r="C232" s="91">
        <v>11980</v>
      </c>
    </row>
    <row r="233" ht="21" customHeight="1" spans="1:3">
      <c r="A233" s="137">
        <v>2081001</v>
      </c>
      <c r="B233" s="137" t="s">
        <v>304</v>
      </c>
      <c r="C233" s="91">
        <v>143</v>
      </c>
    </row>
    <row r="234" ht="21" customHeight="1" spans="1:3">
      <c r="A234" s="137">
        <v>2081002</v>
      </c>
      <c r="B234" s="137" t="s">
        <v>305</v>
      </c>
      <c r="C234" s="91">
        <v>5696</v>
      </c>
    </row>
    <row r="235" ht="21" customHeight="1" spans="1:3">
      <c r="A235" s="137">
        <v>2081004</v>
      </c>
      <c r="B235" s="137" t="s">
        <v>306</v>
      </c>
      <c r="C235" s="91">
        <v>42</v>
      </c>
    </row>
    <row r="236" ht="21" customHeight="1" spans="1:3">
      <c r="A236" s="137">
        <v>2081005</v>
      </c>
      <c r="B236" s="137" t="s">
        <v>307</v>
      </c>
      <c r="C236" s="91">
        <v>309</v>
      </c>
    </row>
    <row r="237" ht="21" customHeight="1" spans="1:3">
      <c r="A237" s="137">
        <v>2081006</v>
      </c>
      <c r="B237" s="137" t="s">
        <v>308</v>
      </c>
      <c r="C237" s="91">
        <v>5773</v>
      </c>
    </row>
    <row r="238" ht="21" customHeight="1" spans="1:3">
      <c r="A238" s="137">
        <v>2081099</v>
      </c>
      <c r="B238" s="137" t="s">
        <v>309</v>
      </c>
      <c r="C238" s="91">
        <v>17</v>
      </c>
    </row>
    <row r="239" ht="21" customHeight="1" spans="1:3">
      <c r="A239" s="137">
        <v>20811</v>
      </c>
      <c r="B239" s="136" t="s">
        <v>310</v>
      </c>
      <c r="C239" s="91">
        <v>2626</v>
      </c>
    </row>
    <row r="240" ht="21" customHeight="1" spans="1:3">
      <c r="A240" s="137">
        <v>2081101</v>
      </c>
      <c r="B240" s="137" t="s">
        <v>146</v>
      </c>
      <c r="C240" s="91">
        <v>112</v>
      </c>
    </row>
    <row r="241" ht="21" customHeight="1" spans="1:3">
      <c r="A241" s="137">
        <v>2081104</v>
      </c>
      <c r="B241" s="137" t="s">
        <v>311</v>
      </c>
      <c r="C241" s="91">
        <v>526</v>
      </c>
    </row>
    <row r="242" ht="21" customHeight="1" spans="1:3">
      <c r="A242" s="137">
        <v>2081105</v>
      </c>
      <c r="B242" s="137" t="s">
        <v>312</v>
      </c>
      <c r="C242" s="91">
        <v>20</v>
      </c>
    </row>
    <row r="243" ht="21" customHeight="1" spans="1:3">
      <c r="A243" s="137">
        <v>2081106</v>
      </c>
      <c r="B243" s="137" t="s">
        <v>313</v>
      </c>
      <c r="C243" s="91">
        <v>163</v>
      </c>
    </row>
    <row r="244" ht="21" customHeight="1" spans="1:3">
      <c r="A244" s="137">
        <v>2081107</v>
      </c>
      <c r="B244" s="137" t="s">
        <v>314</v>
      </c>
      <c r="C244" s="91">
        <v>1183</v>
      </c>
    </row>
    <row r="245" ht="21" customHeight="1" spans="1:3">
      <c r="A245" s="137">
        <v>2081199</v>
      </c>
      <c r="B245" s="137" t="s">
        <v>315</v>
      </c>
      <c r="C245" s="91">
        <v>622</v>
      </c>
    </row>
    <row r="246" ht="21" customHeight="1" spans="1:3">
      <c r="A246" s="137">
        <v>20816</v>
      </c>
      <c r="B246" s="136" t="s">
        <v>316</v>
      </c>
      <c r="C246" s="91">
        <v>53</v>
      </c>
    </row>
    <row r="247" ht="21" customHeight="1" spans="1:3">
      <c r="A247" s="137">
        <v>2081601</v>
      </c>
      <c r="B247" s="137" t="s">
        <v>146</v>
      </c>
      <c r="C247" s="91">
        <v>53</v>
      </c>
    </row>
    <row r="248" ht="21" customHeight="1" spans="1:3">
      <c r="A248" s="137">
        <v>20819</v>
      </c>
      <c r="B248" s="136" t="s">
        <v>317</v>
      </c>
      <c r="C248" s="91">
        <v>3842</v>
      </c>
    </row>
    <row r="249" ht="21" customHeight="1" spans="1:3">
      <c r="A249" s="137">
        <v>2081901</v>
      </c>
      <c r="B249" s="137" t="s">
        <v>318</v>
      </c>
      <c r="C249" s="91">
        <v>3177</v>
      </c>
    </row>
    <row r="250" ht="21" customHeight="1" spans="1:3">
      <c r="A250" s="137">
        <v>2081902</v>
      </c>
      <c r="B250" s="137" t="s">
        <v>319</v>
      </c>
      <c r="C250" s="91">
        <v>665</v>
      </c>
    </row>
    <row r="251" ht="21" customHeight="1" spans="1:3">
      <c r="A251" s="137">
        <v>20820</v>
      </c>
      <c r="B251" s="136" t="s">
        <v>320</v>
      </c>
      <c r="C251" s="91">
        <v>917</v>
      </c>
    </row>
    <row r="252" ht="21" customHeight="1" spans="1:3">
      <c r="A252" s="137">
        <v>2082001</v>
      </c>
      <c r="B252" s="137" t="s">
        <v>321</v>
      </c>
      <c r="C252" s="91">
        <v>765</v>
      </c>
    </row>
    <row r="253" ht="21" customHeight="1" spans="1:3">
      <c r="A253" s="137">
        <v>2082002</v>
      </c>
      <c r="B253" s="137" t="s">
        <v>322</v>
      </c>
      <c r="C253" s="91">
        <v>152</v>
      </c>
    </row>
    <row r="254" ht="21" customHeight="1" spans="1:3">
      <c r="A254" s="137">
        <v>20821</v>
      </c>
      <c r="B254" s="136" t="s">
        <v>323</v>
      </c>
      <c r="C254" s="91">
        <v>668</v>
      </c>
    </row>
    <row r="255" ht="21" customHeight="1" spans="1:3">
      <c r="A255" s="137">
        <v>2082101</v>
      </c>
      <c r="B255" s="137" t="s">
        <v>324</v>
      </c>
      <c r="C255" s="91">
        <v>365</v>
      </c>
    </row>
    <row r="256" ht="21" customHeight="1" spans="1:3">
      <c r="A256" s="137">
        <v>2082102</v>
      </c>
      <c r="B256" s="137" t="s">
        <v>325</v>
      </c>
      <c r="C256" s="91">
        <v>303</v>
      </c>
    </row>
    <row r="257" ht="21" customHeight="1" spans="1:3">
      <c r="A257" s="137">
        <v>20825</v>
      </c>
      <c r="B257" s="136" t="s">
        <v>326</v>
      </c>
      <c r="C257" s="91">
        <v>45</v>
      </c>
    </row>
    <row r="258" ht="21" customHeight="1" spans="1:3">
      <c r="A258" s="137">
        <v>2082501</v>
      </c>
      <c r="B258" s="137" t="s">
        <v>327</v>
      </c>
      <c r="C258" s="91">
        <v>24</v>
      </c>
    </row>
    <row r="259" ht="21" customHeight="1" spans="1:3">
      <c r="A259" s="137">
        <v>2082502</v>
      </c>
      <c r="B259" s="137" t="s">
        <v>328</v>
      </c>
      <c r="C259" s="91">
        <v>21</v>
      </c>
    </row>
    <row r="260" ht="21" customHeight="1" spans="1:3">
      <c r="A260" s="137">
        <v>20828</v>
      </c>
      <c r="B260" s="136" t="s">
        <v>329</v>
      </c>
      <c r="C260" s="91">
        <v>4263</v>
      </c>
    </row>
    <row r="261" ht="21" customHeight="1" spans="1:3">
      <c r="A261" s="137">
        <v>2082801</v>
      </c>
      <c r="B261" s="137" t="s">
        <v>146</v>
      </c>
      <c r="C261" s="91">
        <v>1486</v>
      </c>
    </row>
    <row r="262" ht="21" customHeight="1" spans="1:3">
      <c r="A262" s="137">
        <v>2082804</v>
      </c>
      <c r="B262" s="137" t="s">
        <v>330</v>
      </c>
      <c r="C262" s="91">
        <v>509</v>
      </c>
    </row>
    <row r="263" ht="21" customHeight="1" spans="1:3">
      <c r="A263" s="137">
        <v>2082850</v>
      </c>
      <c r="B263" s="137" t="s">
        <v>153</v>
      </c>
      <c r="C263" s="91">
        <v>868</v>
      </c>
    </row>
    <row r="264" ht="21" customHeight="1" spans="1:3">
      <c r="A264" s="137">
        <v>2082899</v>
      </c>
      <c r="B264" s="137" t="s">
        <v>331</v>
      </c>
      <c r="C264" s="91">
        <v>1400</v>
      </c>
    </row>
    <row r="265" ht="21" customHeight="1" spans="1:3">
      <c r="A265" s="137">
        <v>20899</v>
      </c>
      <c r="B265" s="136" t="s">
        <v>332</v>
      </c>
      <c r="C265" s="91">
        <v>2077</v>
      </c>
    </row>
    <row r="266" ht="21" customHeight="1" spans="1:3">
      <c r="A266" s="137">
        <v>2089999</v>
      </c>
      <c r="B266" s="137" t="s">
        <v>333</v>
      </c>
      <c r="C266" s="91">
        <v>2077</v>
      </c>
    </row>
    <row r="267" ht="21" customHeight="1" spans="1:3">
      <c r="A267" s="137">
        <v>210</v>
      </c>
      <c r="B267" s="136" t="s">
        <v>104</v>
      </c>
      <c r="C267" s="91">
        <v>85819</v>
      </c>
    </row>
    <row r="268" ht="21" customHeight="1" spans="1:3">
      <c r="A268" s="137">
        <v>21001</v>
      </c>
      <c r="B268" s="136" t="s">
        <v>334</v>
      </c>
      <c r="C268" s="91">
        <v>2401</v>
      </c>
    </row>
    <row r="269" ht="21" customHeight="1" spans="1:3">
      <c r="A269" s="137">
        <v>2100101</v>
      </c>
      <c r="B269" s="137" t="s">
        <v>146</v>
      </c>
      <c r="C269" s="91">
        <v>1424</v>
      </c>
    </row>
    <row r="270" ht="21" customHeight="1" spans="1:3">
      <c r="A270" s="137">
        <v>2100102</v>
      </c>
      <c r="B270" s="137" t="s">
        <v>147</v>
      </c>
      <c r="C270" s="91">
        <v>358</v>
      </c>
    </row>
    <row r="271" ht="21" customHeight="1" spans="1:3">
      <c r="A271" s="137">
        <v>2100199</v>
      </c>
      <c r="B271" s="137" t="s">
        <v>335</v>
      </c>
      <c r="C271" s="91">
        <v>619</v>
      </c>
    </row>
    <row r="272" ht="21" customHeight="1" spans="1:3">
      <c r="A272" s="137">
        <v>21002</v>
      </c>
      <c r="B272" s="136" t="s">
        <v>336</v>
      </c>
      <c r="C272" s="91">
        <v>2915</v>
      </c>
    </row>
    <row r="273" ht="21" customHeight="1" spans="1:3">
      <c r="A273" s="137">
        <v>2100201</v>
      </c>
      <c r="B273" s="137" t="s">
        <v>337</v>
      </c>
      <c r="C273" s="91">
        <v>2073</v>
      </c>
    </row>
    <row r="274" ht="21" customHeight="1" spans="1:3">
      <c r="A274" s="137">
        <v>2100202</v>
      </c>
      <c r="B274" s="137" t="s">
        <v>338</v>
      </c>
      <c r="C274" s="91">
        <v>692</v>
      </c>
    </row>
    <row r="275" ht="21" customHeight="1" spans="1:3">
      <c r="A275" s="137">
        <v>2100299</v>
      </c>
      <c r="B275" s="137" t="s">
        <v>339</v>
      </c>
      <c r="C275" s="91">
        <v>150</v>
      </c>
    </row>
    <row r="276" ht="21" customHeight="1" spans="1:3">
      <c r="A276" s="137">
        <v>21003</v>
      </c>
      <c r="B276" s="136" t="s">
        <v>340</v>
      </c>
      <c r="C276" s="91">
        <v>7981</v>
      </c>
    </row>
    <row r="277" ht="21" customHeight="1" spans="1:3">
      <c r="A277" s="137">
        <v>2100301</v>
      </c>
      <c r="B277" s="137" t="s">
        <v>341</v>
      </c>
      <c r="C277" s="91">
        <v>5584</v>
      </c>
    </row>
    <row r="278" ht="21" customHeight="1" spans="1:3">
      <c r="A278" s="137">
        <v>2100302</v>
      </c>
      <c r="B278" s="137" t="s">
        <v>342</v>
      </c>
      <c r="C278" s="91">
        <v>1552</v>
      </c>
    </row>
    <row r="279" ht="21" customHeight="1" spans="1:3">
      <c r="A279" s="137">
        <v>2100399</v>
      </c>
      <c r="B279" s="137" t="s">
        <v>343</v>
      </c>
      <c r="C279" s="91">
        <v>845</v>
      </c>
    </row>
    <row r="280" ht="21" customHeight="1" spans="1:3">
      <c r="A280" s="137">
        <v>21004</v>
      </c>
      <c r="B280" s="136" t="s">
        <v>344</v>
      </c>
      <c r="C280" s="91">
        <v>33476</v>
      </c>
    </row>
    <row r="281" ht="21" customHeight="1" spans="1:3">
      <c r="A281" s="137">
        <v>2100401</v>
      </c>
      <c r="B281" s="137" t="s">
        <v>345</v>
      </c>
      <c r="C281" s="91">
        <v>4619</v>
      </c>
    </row>
    <row r="282" ht="21" customHeight="1" spans="1:3">
      <c r="A282" s="137">
        <v>2100402</v>
      </c>
      <c r="B282" s="137" t="s">
        <v>346</v>
      </c>
      <c r="C282" s="91">
        <v>61</v>
      </c>
    </row>
    <row r="283" ht="21" customHeight="1" spans="1:3">
      <c r="A283" s="137">
        <v>2100403</v>
      </c>
      <c r="B283" s="137" t="s">
        <v>347</v>
      </c>
      <c r="C283" s="91">
        <v>906</v>
      </c>
    </row>
    <row r="284" ht="21" customHeight="1" spans="1:3">
      <c r="A284" s="137">
        <v>2100404</v>
      </c>
      <c r="B284" s="137" t="s">
        <v>348</v>
      </c>
      <c r="C284" s="91">
        <v>91</v>
      </c>
    </row>
    <row r="285" ht="21" customHeight="1" spans="1:3">
      <c r="A285" s="137">
        <v>2100408</v>
      </c>
      <c r="B285" s="137" t="s">
        <v>349</v>
      </c>
      <c r="C285" s="91">
        <v>10020</v>
      </c>
    </row>
    <row r="286" ht="21" customHeight="1" spans="1:3">
      <c r="A286" s="137">
        <v>2100409</v>
      </c>
      <c r="B286" s="137" t="s">
        <v>350</v>
      </c>
      <c r="C286" s="91">
        <v>984</v>
      </c>
    </row>
    <row r="287" ht="21" customHeight="1" spans="1:3">
      <c r="A287" s="137">
        <v>2100410</v>
      </c>
      <c r="B287" s="137" t="s">
        <v>351</v>
      </c>
      <c r="C287" s="91">
        <v>16274</v>
      </c>
    </row>
    <row r="288" ht="21" customHeight="1" spans="1:3">
      <c r="A288" s="137">
        <v>2100499</v>
      </c>
      <c r="B288" s="137" t="s">
        <v>352</v>
      </c>
      <c r="C288" s="91">
        <v>521</v>
      </c>
    </row>
    <row r="289" ht="21" customHeight="1" spans="1:3">
      <c r="A289" s="137">
        <v>21006</v>
      </c>
      <c r="B289" s="136" t="s">
        <v>353</v>
      </c>
      <c r="C289" s="91">
        <v>155</v>
      </c>
    </row>
    <row r="290" ht="21" customHeight="1" spans="1:3">
      <c r="A290" s="137">
        <v>2100601</v>
      </c>
      <c r="B290" s="137" t="s">
        <v>354</v>
      </c>
      <c r="C290" s="91">
        <v>95</v>
      </c>
    </row>
    <row r="291" ht="21" customHeight="1" spans="1:3">
      <c r="A291" s="137">
        <v>2100699</v>
      </c>
      <c r="B291" s="137" t="s">
        <v>355</v>
      </c>
      <c r="C291" s="91">
        <v>60</v>
      </c>
    </row>
    <row r="292" ht="21" customHeight="1" spans="1:3">
      <c r="A292" s="137">
        <v>21007</v>
      </c>
      <c r="B292" s="136" t="s">
        <v>356</v>
      </c>
      <c r="C292" s="91">
        <v>4136</v>
      </c>
    </row>
    <row r="293" ht="21" customHeight="1" spans="1:3">
      <c r="A293" s="137">
        <v>2100717</v>
      </c>
      <c r="B293" s="137" t="s">
        <v>357</v>
      </c>
      <c r="C293" s="91">
        <v>1233</v>
      </c>
    </row>
    <row r="294" ht="21" customHeight="1" spans="1:3">
      <c r="A294" s="137">
        <v>2100799</v>
      </c>
      <c r="B294" s="137" t="s">
        <v>358</v>
      </c>
      <c r="C294" s="91">
        <v>2903</v>
      </c>
    </row>
    <row r="295" ht="21" customHeight="1" spans="1:3">
      <c r="A295" s="137">
        <v>21011</v>
      </c>
      <c r="B295" s="136" t="s">
        <v>359</v>
      </c>
      <c r="C295" s="91">
        <v>21110</v>
      </c>
    </row>
    <row r="296" ht="21" customHeight="1" spans="1:3">
      <c r="A296" s="137">
        <v>2101101</v>
      </c>
      <c r="B296" s="137" t="s">
        <v>360</v>
      </c>
      <c r="C296" s="91">
        <v>5955</v>
      </c>
    </row>
    <row r="297" ht="21" customHeight="1" spans="1:3">
      <c r="A297" s="137">
        <v>2101102</v>
      </c>
      <c r="B297" s="137" t="s">
        <v>361</v>
      </c>
      <c r="C297" s="91">
        <v>10219</v>
      </c>
    </row>
    <row r="298" ht="21" customHeight="1" spans="1:3">
      <c r="A298" s="137">
        <v>2101103</v>
      </c>
      <c r="B298" s="137" t="s">
        <v>362</v>
      </c>
      <c r="C298" s="91">
        <v>4935</v>
      </c>
    </row>
    <row r="299" ht="21" customHeight="1" spans="1:3">
      <c r="A299" s="137">
        <v>2101199</v>
      </c>
      <c r="B299" s="137" t="s">
        <v>363</v>
      </c>
      <c r="C299" s="91">
        <v>1</v>
      </c>
    </row>
    <row r="300" ht="21" customHeight="1" spans="1:3">
      <c r="A300" s="137">
        <v>21012</v>
      </c>
      <c r="B300" s="136" t="s">
        <v>364</v>
      </c>
      <c r="C300" s="91">
        <v>9352</v>
      </c>
    </row>
    <row r="301" ht="21" customHeight="1" spans="1:3">
      <c r="A301" s="137">
        <v>2101202</v>
      </c>
      <c r="B301" s="137" t="s">
        <v>365</v>
      </c>
      <c r="C301" s="91">
        <v>9352</v>
      </c>
    </row>
    <row r="302" ht="21" customHeight="1" spans="1:3">
      <c r="A302" s="137">
        <v>21013</v>
      </c>
      <c r="B302" s="136" t="s">
        <v>366</v>
      </c>
      <c r="C302" s="91">
        <v>2862</v>
      </c>
    </row>
    <row r="303" ht="21" customHeight="1" spans="1:3">
      <c r="A303" s="137">
        <v>2101301</v>
      </c>
      <c r="B303" s="137" t="s">
        <v>367</v>
      </c>
      <c r="C303" s="91">
        <v>570</v>
      </c>
    </row>
    <row r="304" ht="21" customHeight="1" spans="1:3">
      <c r="A304" s="137">
        <v>2101399</v>
      </c>
      <c r="B304" s="137" t="s">
        <v>368</v>
      </c>
      <c r="C304" s="91">
        <v>2292</v>
      </c>
    </row>
    <row r="305" ht="21" customHeight="1" spans="1:3">
      <c r="A305" s="137">
        <v>21014</v>
      </c>
      <c r="B305" s="136" t="s">
        <v>369</v>
      </c>
      <c r="C305" s="91">
        <v>190</v>
      </c>
    </row>
    <row r="306" ht="21" customHeight="1" spans="1:3">
      <c r="A306" s="137">
        <v>2101401</v>
      </c>
      <c r="B306" s="137" t="s">
        <v>370</v>
      </c>
      <c r="C306" s="91">
        <v>190</v>
      </c>
    </row>
    <row r="307" ht="21" customHeight="1" spans="1:3">
      <c r="A307" s="137">
        <v>21015</v>
      </c>
      <c r="B307" s="136" t="s">
        <v>371</v>
      </c>
      <c r="C307" s="91">
        <v>683</v>
      </c>
    </row>
    <row r="308" ht="21" customHeight="1" spans="1:3">
      <c r="A308" s="137">
        <v>2101501</v>
      </c>
      <c r="B308" s="137" t="s">
        <v>146</v>
      </c>
      <c r="C308" s="91">
        <v>526</v>
      </c>
    </row>
    <row r="309" ht="21" customHeight="1" spans="1:3">
      <c r="A309" s="137">
        <v>2101502</v>
      </c>
      <c r="B309" s="137" t="s">
        <v>147</v>
      </c>
      <c r="C309" s="91">
        <v>157</v>
      </c>
    </row>
    <row r="310" ht="21" customHeight="1" spans="1:3">
      <c r="A310" s="137">
        <v>21099</v>
      </c>
      <c r="B310" s="136" t="s">
        <v>372</v>
      </c>
      <c r="C310" s="91">
        <v>558</v>
      </c>
    </row>
    <row r="311" ht="21" customHeight="1" spans="1:3">
      <c r="A311" s="137">
        <v>2109999</v>
      </c>
      <c r="B311" s="137" t="s">
        <v>373</v>
      </c>
      <c r="C311" s="91">
        <v>558</v>
      </c>
    </row>
    <row r="312" ht="21" customHeight="1" spans="1:3">
      <c r="A312" s="137">
        <v>211</v>
      </c>
      <c r="B312" s="136" t="s">
        <v>106</v>
      </c>
      <c r="C312" s="91">
        <v>20829</v>
      </c>
    </row>
    <row r="313" ht="21" customHeight="1" spans="1:3">
      <c r="A313" s="137">
        <v>21101</v>
      </c>
      <c r="B313" s="136" t="s">
        <v>374</v>
      </c>
      <c r="C313" s="91">
        <v>991</v>
      </c>
    </row>
    <row r="314" ht="21" customHeight="1" spans="1:3">
      <c r="A314" s="137">
        <v>2110101</v>
      </c>
      <c r="B314" s="137" t="s">
        <v>146</v>
      </c>
      <c r="C314" s="91">
        <v>985</v>
      </c>
    </row>
    <row r="315" ht="21" customHeight="1" spans="1:3">
      <c r="A315" s="137">
        <v>2110199</v>
      </c>
      <c r="B315" s="137" t="s">
        <v>375</v>
      </c>
      <c r="C315" s="91">
        <v>6</v>
      </c>
    </row>
    <row r="316" ht="21" customHeight="1" spans="1:3">
      <c r="A316" s="137">
        <v>21103</v>
      </c>
      <c r="B316" s="136" t="s">
        <v>376</v>
      </c>
      <c r="C316" s="91">
        <v>16123</v>
      </c>
    </row>
    <row r="317" ht="21" customHeight="1" spans="1:3">
      <c r="A317" s="137">
        <v>2110301</v>
      </c>
      <c r="B317" s="137" t="s">
        <v>377</v>
      </c>
      <c r="C317" s="91">
        <v>1095</v>
      </c>
    </row>
    <row r="318" ht="21" customHeight="1" spans="1:3">
      <c r="A318" s="137">
        <v>2110302</v>
      </c>
      <c r="B318" s="137" t="s">
        <v>378</v>
      </c>
      <c r="C318" s="91">
        <v>8708</v>
      </c>
    </row>
    <row r="319" ht="21" customHeight="1" spans="1:3">
      <c r="A319" s="137">
        <v>2110304</v>
      </c>
      <c r="B319" s="137" t="s">
        <v>379</v>
      </c>
      <c r="C319" s="91">
        <v>3242</v>
      </c>
    </row>
    <row r="320" ht="21" customHeight="1" spans="1:3">
      <c r="A320" s="137">
        <v>2110307</v>
      </c>
      <c r="B320" s="137" t="s">
        <v>380</v>
      </c>
      <c r="C320" s="91">
        <v>271</v>
      </c>
    </row>
    <row r="321" ht="21" customHeight="1" spans="1:3">
      <c r="A321" s="137">
        <v>2110399</v>
      </c>
      <c r="B321" s="137" t="s">
        <v>381</v>
      </c>
      <c r="C321" s="91">
        <v>2807</v>
      </c>
    </row>
    <row r="322" ht="21" customHeight="1" spans="1:3">
      <c r="A322" s="137">
        <v>21104</v>
      </c>
      <c r="B322" s="136" t="s">
        <v>382</v>
      </c>
      <c r="C322" s="91">
        <v>16</v>
      </c>
    </row>
    <row r="323" ht="21" customHeight="1" spans="1:3">
      <c r="A323" s="137">
        <v>2110402</v>
      </c>
      <c r="B323" s="137" t="s">
        <v>383</v>
      </c>
      <c r="C323" s="91">
        <v>16</v>
      </c>
    </row>
    <row r="324" ht="21" customHeight="1" spans="1:3">
      <c r="A324" s="137">
        <v>21111</v>
      </c>
      <c r="B324" s="136" t="s">
        <v>384</v>
      </c>
      <c r="C324" s="91">
        <v>830</v>
      </c>
    </row>
    <row r="325" ht="21" customHeight="1" spans="1:3">
      <c r="A325" s="137">
        <v>2111101</v>
      </c>
      <c r="B325" s="137" t="s">
        <v>385</v>
      </c>
      <c r="C325" s="91">
        <v>565</v>
      </c>
    </row>
    <row r="326" ht="21" customHeight="1" spans="1:3">
      <c r="A326" s="137">
        <v>2111102</v>
      </c>
      <c r="B326" s="137" t="s">
        <v>386</v>
      </c>
      <c r="C326" s="91">
        <v>6</v>
      </c>
    </row>
    <row r="327" ht="21" customHeight="1" spans="1:3">
      <c r="A327" s="137">
        <v>2111103</v>
      </c>
      <c r="B327" s="137" t="s">
        <v>387</v>
      </c>
      <c r="C327" s="91">
        <v>259</v>
      </c>
    </row>
    <row r="328" ht="21" customHeight="1" spans="1:3">
      <c r="A328" s="137">
        <v>21199</v>
      </c>
      <c r="B328" s="136" t="s">
        <v>388</v>
      </c>
      <c r="C328" s="91">
        <v>2869</v>
      </c>
    </row>
    <row r="329" ht="21" customHeight="1" spans="1:3">
      <c r="A329" s="137">
        <v>2119999</v>
      </c>
      <c r="B329" s="137" t="s">
        <v>389</v>
      </c>
      <c r="C329" s="91">
        <v>2869</v>
      </c>
    </row>
    <row r="330" ht="21" customHeight="1" spans="1:3">
      <c r="A330" s="137">
        <v>212</v>
      </c>
      <c r="B330" s="136" t="s">
        <v>108</v>
      </c>
      <c r="C330" s="91">
        <v>134303</v>
      </c>
    </row>
    <row r="331" ht="21" customHeight="1" spans="1:3">
      <c r="A331" s="137">
        <v>21201</v>
      </c>
      <c r="B331" s="136" t="s">
        <v>390</v>
      </c>
      <c r="C331" s="91">
        <v>72203</v>
      </c>
    </row>
    <row r="332" ht="21" customHeight="1" spans="1:3">
      <c r="A332" s="137">
        <v>2120101</v>
      </c>
      <c r="B332" s="137" t="s">
        <v>146</v>
      </c>
      <c r="C332" s="91">
        <v>3778</v>
      </c>
    </row>
    <row r="333" ht="21" customHeight="1" spans="1:3">
      <c r="A333" s="137">
        <v>2120102</v>
      </c>
      <c r="B333" s="137" t="s">
        <v>147</v>
      </c>
      <c r="C333" s="91">
        <v>1239</v>
      </c>
    </row>
    <row r="334" ht="21" customHeight="1" spans="1:3">
      <c r="A334" s="137">
        <v>2120104</v>
      </c>
      <c r="B334" s="137" t="s">
        <v>391</v>
      </c>
      <c r="C334" s="91">
        <v>5606</v>
      </c>
    </row>
    <row r="335" ht="21" customHeight="1" spans="1:3">
      <c r="A335" s="137">
        <v>2120106</v>
      </c>
      <c r="B335" s="137" t="s">
        <v>392</v>
      </c>
      <c r="C335" s="91">
        <v>1662</v>
      </c>
    </row>
    <row r="336" ht="21" customHeight="1" spans="1:3">
      <c r="A336" s="137">
        <v>2120199</v>
      </c>
      <c r="B336" s="137" t="s">
        <v>393</v>
      </c>
      <c r="C336" s="91">
        <v>59918</v>
      </c>
    </row>
    <row r="337" ht="21" customHeight="1" spans="1:3">
      <c r="A337" s="137">
        <v>21202</v>
      </c>
      <c r="B337" s="136" t="s">
        <v>394</v>
      </c>
      <c r="C337" s="91">
        <v>293</v>
      </c>
    </row>
    <row r="338" ht="21" customHeight="1" spans="1:3">
      <c r="A338" s="137">
        <v>2120201</v>
      </c>
      <c r="B338" s="137" t="s">
        <v>395</v>
      </c>
      <c r="C338" s="91">
        <v>293</v>
      </c>
    </row>
    <row r="339" ht="21" customHeight="1" spans="1:3">
      <c r="A339" s="137">
        <v>21203</v>
      </c>
      <c r="B339" s="136" t="s">
        <v>396</v>
      </c>
      <c r="C339" s="91">
        <v>10167</v>
      </c>
    </row>
    <row r="340" ht="21" customHeight="1" spans="1:3">
      <c r="A340" s="137">
        <v>2120399</v>
      </c>
      <c r="B340" s="137" t="s">
        <v>397</v>
      </c>
      <c r="C340" s="91">
        <v>10167</v>
      </c>
    </row>
    <row r="341" ht="21" customHeight="1" spans="1:3">
      <c r="A341" s="137">
        <v>21205</v>
      </c>
      <c r="B341" s="136" t="s">
        <v>398</v>
      </c>
      <c r="C341" s="91">
        <v>9965</v>
      </c>
    </row>
    <row r="342" ht="21" customHeight="1" spans="1:3">
      <c r="A342" s="137">
        <v>2120501</v>
      </c>
      <c r="B342" s="137" t="s">
        <v>399</v>
      </c>
      <c r="C342" s="91">
        <v>9965</v>
      </c>
    </row>
    <row r="343" ht="21" customHeight="1" spans="1:3">
      <c r="A343" s="137">
        <v>21299</v>
      </c>
      <c r="B343" s="136" t="s">
        <v>400</v>
      </c>
      <c r="C343" s="91">
        <v>41675</v>
      </c>
    </row>
    <row r="344" ht="21" customHeight="1" spans="1:3">
      <c r="A344" s="137">
        <v>2129999</v>
      </c>
      <c r="B344" s="137" t="s">
        <v>401</v>
      </c>
      <c r="C344" s="91">
        <v>41675</v>
      </c>
    </row>
    <row r="345" ht="21" customHeight="1" spans="1:3">
      <c r="A345" s="137">
        <v>213</v>
      </c>
      <c r="B345" s="136" t="s">
        <v>110</v>
      </c>
      <c r="C345" s="91">
        <v>19812</v>
      </c>
    </row>
    <row r="346" ht="21" customHeight="1" spans="1:3">
      <c r="A346" s="137">
        <v>21301</v>
      </c>
      <c r="B346" s="136" t="s">
        <v>402</v>
      </c>
      <c r="C346" s="91">
        <v>9477</v>
      </c>
    </row>
    <row r="347" ht="21" customHeight="1" spans="1:3">
      <c r="A347" s="137">
        <v>2130101</v>
      </c>
      <c r="B347" s="137" t="s">
        <v>146</v>
      </c>
      <c r="C347" s="91">
        <v>860</v>
      </c>
    </row>
    <row r="348" ht="21" customHeight="1" spans="1:3">
      <c r="A348" s="137">
        <v>2130102</v>
      </c>
      <c r="B348" s="137" t="s">
        <v>147</v>
      </c>
      <c r="C348" s="91">
        <v>101</v>
      </c>
    </row>
    <row r="349" ht="21" customHeight="1" spans="1:3">
      <c r="A349" s="137">
        <v>2130104</v>
      </c>
      <c r="B349" s="137" t="s">
        <v>153</v>
      </c>
      <c r="C349" s="91">
        <v>2125</v>
      </c>
    </row>
    <row r="350" ht="21" customHeight="1" spans="1:3">
      <c r="A350" s="137">
        <v>2130108</v>
      </c>
      <c r="B350" s="137" t="s">
        <v>403</v>
      </c>
      <c r="C350" s="91">
        <v>63</v>
      </c>
    </row>
    <row r="351" ht="21" customHeight="1" spans="1:3">
      <c r="A351" s="137">
        <v>2130110</v>
      </c>
      <c r="B351" s="137" t="s">
        <v>404</v>
      </c>
      <c r="C351" s="91">
        <v>25</v>
      </c>
    </row>
    <row r="352" ht="21" customHeight="1" spans="1:3">
      <c r="A352" s="137">
        <v>2130112</v>
      </c>
      <c r="B352" s="137" t="s">
        <v>405</v>
      </c>
      <c r="C352" s="91">
        <v>43</v>
      </c>
    </row>
    <row r="353" ht="21" customHeight="1" spans="1:3">
      <c r="A353" s="137">
        <v>2130122</v>
      </c>
      <c r="B353" s="137" t="s">
        <v>406</v>
      </c>
      <c r="C353" s="91">
        <v>2629</v>
      </c>
    </row>
    <row r="354" ht="21" customHeight="1" spans="1:3">
      <c r="A354" s="137">
        <v>2130124</v>
      </c>
      <c r="B354" s="137" t="s">
        <v>407</v>
      </c>
      <c r="C354" s="91">
        <v>186</v>
      </c>
    </row>
    <row r="355" ht="21" customHeight="1" spans="1:3">
      <c r="A355" s="137">
        <v>2130125</v>
      </c>
      <c r="B355" s="137" t="s">
        <v>408</v>
      </c>
      <c r="C355" s="91">
        <v>288</v>
      </c>
    </row>
    <row r="356" ht="21" customHeight="1" spans="1:3">
      <c r="A356" s="137">
        <v>2130126</v>
      </c>
      <c r="B356" s="137" t="s">
        <v>409</v>
      </c>
      <c r="C356" s="91">
        <v>270</v>
      </c>
    </row>
    <row r="357" ht="21" customHeight="1" spans="1:3">
      <c r="A357" s="137">
        <v>2130135</v>
      </c>
      <c r="B357" s="137" t="s">
        <v>410</v>
      </c>
      <c r="C357" s="91">
        <v>376</v>
      </c>
    </row>
    <row r="358" ht="21" customHeight="1" spans="1:3">
      <c r="A358" s="137">
        <v>2130148</v>
      </c>
      <c r="B358" s="137" t="s">
        <v>411</v>
      </c>
      <c r="C358" s="91">
        <v>30</v>
      </c>
    </row>
    <row r="359" ht="21" customHeight="1" spans="1:3">
      <c r="A359" s="137">
        <v>2130152</v>
      </c>
      <c r="B359" s="137" t="s">
        <v>412</v>
      </c>
      <c r="C359" s="91">
        <v>2</v>
      </c>
    </row>
    <row r="360" ht="21" customHeight="1" spans="1:3">
      <c r="A360" s="137">
        <v>2130153</v>
      </c>
      <c r="B360" s="137" t="s">
        <v>413</v>
      </c>
      <c r="C360" s="91">
        <v>581</v>
      </c>
    </row>
    <row r="361" ht="21" customHeight="1" spans="1:3">
      <c r="A361" s="137">
        <v>2130199</v>
      </c>
      <c r="B361" s="137" t="s">
        <v>414</v>
      </c>
      <c r="C361" s="91">
        <v>1898</v>
      </c>
    </row>
    <row r="362" ht="21" customHeight="1" spans="1:3">
      <c r="A362" s="137">
        <v>21302</v>
      </c>
      <c r="B362" s="136" t="s">
        <v>415</v>
      </c>
      <c r="C362" s="91">
        <v>1231</v>
      </c>
    </row>
    <row r="363" ht="21" customHeight="1" spans="1:3">
      <c r="A363" s="137">
        <v>2130202</v>
      </c>
      <c r="B363" s="137" t="s">
        <v>147</v>
      </c>
      <c r="C363" s="91">
        <v>6</v>
      </c>
    </row>
    <row r="364" ht="21" customHeight="1" spans="1:3">
      <c r="A364" s="137">
        <v>2130205</v>
      </c>
      <c r="B364" s="137" t="s">
        <v>416</v>
      </c>
      <c r="C364" s="91">
        <v>892</v>
      </c>
    </row>
    <row r="365" ht="21" customHeight="1" spans="1:3">
      <c r="A365" s="137">
        <v>2130207</v>
      </c>
      <c r="B365" s="137" t="s">
        <v>417</v>
      </c>
      <c r="C365" s="91">
        <v>140</v>
      </c>
    </row>
    <row r="366" ht="21" customHeight="1" spans="1:3">
      <c r="A366" s="137">
        <v>2130209</v>
      </c>
      <c r="B366" s="137" t="s">
        <v>418</v>
      </c>
      <c r="C366" s="91">
        <v>10</v>
      </c>
    </row>
    <row r="367" ht="21" customHeight="1" spans="1:3">
      <c r="A367" s="137">
        <v>2130234</v>
      </c>
      <c r="B367" s="137" t="s">
        <v>419</v>
      </c>
      <c r="C367" s="91">
        <v>171</v>
      </c>
    </row>
    <row r="368" ht="21" customHeight="1" spans="1:3">
      <c r="A368" s="137">
        <v>2130299</v>
      </c>
      <c r="B368" s="137" t="s">
        <v>420</v>
      </c>
      <c r="C368" s="91">
        <v>12</v>
      </c>
    </row>
    <row r="369" ht="21" customHeight="1" spans="1:3">
      <c r="A369" s="137">
        <v>21303</v>
      </c>
      <c r="B369" s="136" t="s">
        <v>421</v>
      </c>
      <c r="C369" s="91">
        <v>5771</v>
      </c>
    </row>
    <row r="370" ht="21" customHeight="1" spans="1:3">
      <c r="A370" s="137">
        <v>2130304</v>
      </c>
      <c r="B370" s="137" t="s">
        <v>422</v>
      </c>
      <c r="C370" s="91">
        <v>516</v>
      </c>
    </row>
    <row r="371" ht="21" customHeight="1" spans="1:3">
      <c r="A371" s="137">
        <v>2130305</v>
      </c>
      <c r="B371" s="137" t="s">
        <v>423</v>
      </c>
      <c r="C371" s="91">
        <v>500</v>
      </c>
    </row>
    <row r="372" ht="21" customHeight="1" spans="1:3">
      <c r="A372" s="137">
        <v>2130306</v>
      </c>
      <c r="B372" s="137" t="s">
        <v>424</v>
      </c>
      <c r="C372" s="91">
        <v>367</v>
      </c>
    </row>
    <row r="373" ht="21" customHeight="1" spans="1:3">
      <c r="A373" s="137">
        <v>2130311</v>
      </c>
      <c r="B373" s="137" t="s">
        <v>425</v>
      </c>
      <c r="C373" s="91">
        <v>26</v>
      </c>
    </row>
    <row r="374" ht="21" customHeight="1" spans="1:3">
      <c r="A374" s="137">
        <v>2130312</v>
      </c>
      <c r="B374" s="137" t="s">
        <v>426</v>
      </c>
      <c r="C374" s="91">
        <v>16</v>
      </c>
    </row>
    <row r="375" ht="21" customHeight="1" spans="1:3">
      <c r="A375" s="137">
        <v>2130314</v>
      </c>
      <c r="B375" s="137" t="s">
        <v>427</v>
      </c>
      <c r="C375" s="91">
        <v>110</v>
      </c>
    </row>
    <row r="376" ht="21" customHeight="1" spans="1:3">
      <c r="A376" s="137">
        <v>2130315</v>
      </c>
      <c r="B376" s="137" t="s">
        <v>428</v>
      </c>
      <c r="C376" s="91">
        <v>220</v>
      </c>
    </row>
    <row r="377" ht="21" customHeight="1" spans="1:3">
      <c r="A377" s="137">
        <v>2130316</v>
      </c>
      <c r="B377" s="137" t="s">
        <v>429</v>
      </c>
      <c r="C377" s="91">
        <v>167</v>
      </c>
    </row>
    <row r="378" ht="21" customHeight="1" spans="1:3">
      <c r="A378" s="137">
        <v>2130319</v>
      </c>
      <c r="B378" s="137" t="s">
        <v>430</v>
      </c>
      <c r="C378" s="91">
        <v>3710</v>
      </c>
    </row>
    <row r="379" ht="21" customHeight="1" spans="1:3">
      <c r="A379" s="137">
        <v>2130335</v>
      </c>
      <c r="B379" s="137" t="s">
        <v>431</v>
      </c>
      <c r="C379" s="91">
        <v>94</v>
      </c>
    </row>
    <row r="380" ht="21" customHeight="1" spans="1:3">
      <c r="A380" s="137">
        <v>2130399</v>
      </c>
      <c r="B380" s="137" t="s">
        <v>432</v>
      </c>
      <c r="C380" s="91">
        <v>45</v>
      </c>
    </row>
    <row r="381" ht="21" customHeight="1" spans="1:3">
      <c r="A381" s="137">
        <v>21305</v>
      </c>
      <c r="B381" s="136" t="s">
        <v>433</v>
      </c>
      <c r="C381" s="91">
        <v>1959</v>
      </c>
    </row>
    <row r="382" ht="21" customHeight="1" spans="1:3">
      <c r="A382" s="137">
        <v>2130504</v>
      </c>
      <c r="B382" s="137" t="s">
        <v>434</v>
      </c>
      <c r="C382" s="91">
        <v>189</v>
      </c>
    </row>
    <row r="383" ht="21" customHeight="1" spans="1:3">
      <c r="A383" s="137">
        <v>2130505</v>
      </c>
      <c r="B383" s="137" t="s">
        <v>435</v>
      </c>
      <c r="C383" s="91">
        <v>1572</v>
      </c>
    </row>
    <row r="384" ht="21" customHeight="1" spans="1:3">
      <c r="A384" s="137">
        <v>2130599</v>
      </c>
      <c r="B384" s="137" t="s">
        <v>436</v>
      </c>
      <c r="C384" s="91">
        <v>198</v>
      </c>
    </row>
    <row r="385" ht="21" customHeight="1" spans="1:3">
      <c r="A385" s="137">
        <v>21307</v>
      </c>
      <c r="B385" s="136" t="s">
        <v>437</v>
      </c>
      <c r="C385" s="91">
        <v>1155</v>
      </c>
    </row>
    <row r="386" ht="21" customHeight="1" spans="1:3">
      <c r="A386" s="137">
        <v>2130701</v>
      </c>
      <c r="B386" s="137" t="s">
        <v>438</v>
      </c>
      <c r="C386" s="91">
        <v>925</v>
      </c>
    </row>
    <row r="387" ht="21" customHeight="1" spans="1:3">
      <c r="A387" s="137">
        <v>2130707</v>
      </c>
      <c r="B387" s="137" t="s">
        <v>439</v>
      </c>
      <c r="C387" s="91">
        <v>162</v>
      </c>
    </row>
    <row r="388" ht="21" customHeight="1" spans="1:3">
      <c r="A388" s="137">
        <v>2130799</v>
      </c>
      <c r="B388" s="137" t="s">
        <v>440</v>
      </c>
      <c r="C388" s="91">
        <v>68</v>
      </c>
    </row>
    <row r="389" ht="21" customHeight="1" spans="1:3">
      <c r="A389" s="137">
        <v>21308</v>
      </c>
      <c r="B389" s="136" t="s">
        <v>441</v>
      </c>
      <c r="C389" s="91">
        <v>219</v>
      </c>
    </row>
    <row r="390" ht="21" customHeight="1" spans="1:3">
      <c r="A390" s="137">
        <v>2130803</v>
      </c>
      <c r="B390" s="137" t="s">
        <v>442</v>
      </c>
      <c r="C390" s="91">
        <v>12</v>
      </c>
    </row>
    <row r="391" ht="21" customHeight="1" spans="1:3">
      <c r="A391" s="137">
        <v>2130804</v>
      </c>
      <c r="B391" s="137" t="s">
        <v>443</v>
      </c>
      <c r="C391" s="91">
        <v>207</v>
      </c>
    </row>
    <row r="392" ht="21" customHeight="1" spans="1:3">
      <c r="A392" s="137">
        <v>214</v>
      </c>
      <c r="B392" s="136" t="s">
        <v>112</v>
      </c>
      <c r="C392" s="91">
        <v>33453</v>
      </c>
    </row>
    <row r="393" ht="21" customHeight="1" spans="1:3">
      <c r="A393" s="137">
        <v>21401</v>
      </c>
      <c r="B393" s="136" t="s">
        <v>444</v>
      </c>
      <c r="C393" s="91">
        <v>17339</v>
      </c>
    </row>
    <row r="394" ht="21" customHeight="1" spans="1:3">
      <c r="A394" s="137">
        <v>2140101</v>
      </c>
      <c r="B394" s="137" t="s">
        <v>146</v>
      </c>
      <c r="C394" s="91">
        <v>553</v>
      </c>
    </row>
    <row r="395" ht="21" customHeight="1" spans="1:3">
      <c r="A395" s="137">
        <v>2140104</v>
      </c>
      <c r="B395" s="137" t="s">
        <v>445</v>
      </c>
      <c r="C395" s="91">
        <v>5464</v>
      </c>
    </row>
    <row r="396" ht="21" customHeight="1" spans="1:3">
      <c r="A396" s="137">
        <v>2140106</v>
      </c>
      <c r="B396" s="137" t="s">
        <v>446</v>
      </c>
      <c r="C396" s="91">
        <v>2819</v>
      </c>
    </row>
    <row r="397" ht="21" customHeight="1" spans="1:3">
      <c r="A397" s="137">
        <v>2140112</v>
      </c>
      <c r="B397" s="137" t="s">
        <v>447</v>
      </c>
      <c r="C397" s="91">
        <v>458</v>
      </c>
    </row>
    <row r="398" ht="21" customHeight="1" spans="1:3">
      <c r="A398" s="137">
        <v>2140199</v>
      </c>
      <c r="B398" s="137" t="s">
        <v>448</v>
      </c>
      <c r="C398" s="91">
        <v>8045</v>
      </c>
    </row>
    <row r="399" ht="21" customHeight="1" spans="1:3">
      <c r="A399" s="137">
        <v>21402</v>
      </c>
      <c r="B399" s="136" t="s">
        <v>449</v>
      </c>
      <c r="C399" s="91">
        <v>11362</v>
      </c>
    </row>
    <row r="400" ht="21" customHeight="1" spans="1:3">
      <c r="A400" s="137">
        <v>2140207</v>
      </c>
      <c r="B400" s="137" t="s">
        <v>450</v>
      </c>
      <c r="C400" s="91">
        <v>11362</v>
      </c>
    </row>
    <row r="401" ht="21" customHeight="1" spans="1:3">
      <c r="A401" s="137">
        <v>21406</v>
      </c>
      <c r="B401" s="136" t="s">
        <v>451</v>
      </c>
      <c r="C401" s="91">
        <v>4752</v>
      </c>
    </row>
    <row r="402" ht="21" customHeight="1" spans="1:3">
      <c r="A402" s="137">
        <v>2140601</v>
      </c>
      <c r="B402" s="137" t="s">
        <v>452</v>
      </c>
      <c r="C402" s="91">
        <v>4752</v>
      </c>
    </row>
    <row r="403" ht="21" customHeight="1" spans="1:3">
      <c r="A403" s="137">
        <v>215</v>
      </c>
      <c r="B403" s="136" t="s">
        <v>114</v>
      </c>
      <c r="C403" s="91">
        <v>94557</v>
      </c>
    </row>
    <row r="404" ht="21" customHeight="1" spans="1:3">
      <c r="A404" s="137">
        <v>21501</v>
      </c>
      <c r="B404" s="136" t="s">
        <v>453</v>
      </c>
      <c r="C404" s="91">
        <v>2205</v>
      </c>
    </row>
    <row r="405" ht="21" customHeight="1" spans="1:3">
      <c r="A405" s="137">
        <v>2150102</v>
      </c>
      <c r="B405" s="137" t="s">
        <v>147</v>
      </c>
      <c r="C405" s="91">
        <v>2205</v>
      </c>
    </row>
    <row r="406" ht="21" customHeight="1" spans="1:3">
      <c r="A406" s="137">
        <v>21505</v>
      </c>
      <c r="B406" s="136" t="s">
        <v>454</v>
      </c>
      <c r="C406" s="91">
        <v>7525</v>
      </c>
    </row>
    <row r="407" ht="21" customHeight="1" spans="1:3">
      <c r="A407" s="137">
        <v>2150501</v>
      </c>
      <c r="B407" s="137" t="s">
        <v>146</v>
      </c>
      <c r="C407" s="91">
        <v>426</v>
      </c>
    </row>
    <row r="408" ht="21" customHeight="1" spans="1:3">
      <c r="A408" s="137">
        <v>2150550</v>
      </c>
      <c r="B408" s="137" t="s">
        <v>153</v>
      </c>
      <c r="C408" s="91">
        <v>359</v>
      </c>
    </row>
    <row r="409" ht="21" customHeight="1" spans="1:3">
      <c r="A409" s="137">
        <v>2150599</v>
      </c>
      <c r="B409" s="137" t="s">
        <v>455</v>
      </c>
      <c r="C409" s="91">
        <v>6740</v>
      </c>
    </row>
    <row r="410" ht="21" customHeight="1" spans="1:3">
      <c r="A410" s="137">
        <v>21507</v>
      </c>
      <c r="B410" s="136" t="s">
        <v>456</v>
      </c>
      <c r="C410" s="91">
        <v>84580</v>
      </c>
    </row>
    <row r="411" ht="21" customHeight="1" spans="1:3">
      <c r="A411" s="137">
        <v>2150701</v>
      </c>
      <c r="B411" s="137" t="s">
        <v>146</v>
      </c>
      <c r="C411" s="91">
        <v>155</v>
      </c>
    </row>
    <row r="412" ht="21" customHeight="1" spans="1:3">
      <c r="A412" s="137">
        <v>2150702</v>
      </c>
      <c r="B412" s="137" t="s">
        <v>147</v>
      </c>
      <c r="C412" s="91">
        <v>77430</v>
      </c>
    </row>
    <row r="413" ht="21" customHeight="1" spans="1:3">
      <c r="A413" s="137">
        <v>2150799</v>
      </c>
      <c r="B413" s="137" t="s">
        <v>457</v>
      </c>
      <c r="C413" s="91">
        <v>6995</v>
      </c>
    </row>
    <row r="414" ht="21" customHeight="1" spans="1:3">
      <c r="A414" s="137">
        <v>21508</v>
      </c>
      <c r="B414" s="136" t="s">
        <v>458</v>
      </c>
      <c r="C414" s="91">
        <v>200</v>
      </c>
    </row>
    <row r="415" ht="21" customHeight="1" spans="1:3">
      <c r="A415" s="137">
        <v>2150805</v>
      </c>
      <c r="B415" s="137" t="s">
        <v>459</v>
      </c>
      <c r="C415" s="91">
        <v>200</v>
      </c>
    </row>
    <row r="416" ht="21" customHeight="1" spans="1:3">
      <c r="A416" s="137">
        <v>21599</v>
      </c>
      <c r="B416" s="136" t="s">
        <v>460</v>
      </c>
      <c r="C416" s="91">
        <v>47</v>
      </c>
    </row>
    <row r="417" ht="21" customHeight="1" spans="1:3">
      <c r="A417" s="137">
        <v>2159999</v>
      </c>
      <c r="B417" s="137" t="s">
        <v>461</v>
      </c>
      <c r="C417" s="91">
        <v>47</v>
      </c>
    </row>
    <row r="418" ht="21" customHeight="1" spans="1:3">
      <c r="A418" s="137">
        <v>216</v>
      </c>
      <c r="B418" s="136" t="s">
        <v>116</v>
      </c>
      <c r="C418" s="91">
        <v>18641</v>
      </c>
    </row>
    <row r="419" ht="21" customHeight="1" spans="1:3">
      <c r="A419" s="137">
        <v>21602</v>
      </c>
      <c r="B419" s="136" t="s">
        <v>462</v>
      </c>
      <c r="C419" s="91">
        <v>8734</v>
      </c>
    </row>
    <row r="420" ht="21" customHeight="1" spans="1:3">
      <c r="A420" s="137">
        <v>2160201</v>
      </c>
      <c r="B420" s="137" t="s">
        <v>146</v>
      </c>
      <c r="C420" s="91">
        <v>335</v>
      </c>
    </row>
    <row r="421" ht="21" customHeight="1" spans="1:3">
      <c r="A421" s="137">
        <v>2160202</v>
      </c>
      <c r="B421" s="137" t="s">
        <v>147</v>
      </c>
      <c r="C421" s="91">
        <v>50</v>
      </c>
    </row>
    <row r="422" ht="21" customHeight="1" spans="1:3">
      <c r="A422" s="137">
        <v>2160299</v>
      </c>
      <c r="B422" s="137" t="s">
        <v>463</v>
      </c>
      <c r="C422" s="91">
        <v>8349</v>
      </c>
    </row>
    <row r="423" ht="21" customHeight="1" spans="1:3">
      <c r="A423" s="137">
        <v>21606</v>
      </c>
      <c r="B423" s="136" t="s">
        <v>464</v>
      </c>
      <c r="C423" s="91">
        <v>1097</v>
      </c>
    </row>
    <row r="424" ht="21" customHeight="1" spans="1:3">
      <c r="A424" s="137">
        <v>2160699</v>
      </c>
      <c r="B424" s="137" t="s">
        <v>465</v>
      </c>
      <c r="C424" s="91">
        <v>1097</v>
      </c>
    </row>
    <row r="425" ht="21" customHeight="1" spans="1:3">
      <c r="A425" s="137">
        <v>21699</v>
      </c>
      <c r="B425" s="136" t="s">
        <v>466</v>
      </c>
      <c r="C425" s="91">
        <v>8810</v>
      </c>
    </row>
    <row r="426" ht="21" customHeight="1" spans="1:3">
      <c r="A426" s="137">
        <v>2169901</v>
      </c>
      <c r="B426" s="137" t="s">
        <v>467</v>
      </c>
      <c r="C426" s="91">
        <v>915</v>
      </c>
    </row>
    <row r="427" ht="21" customHeight="1" spans="1:3">
      <c r="A427" s="137">
        <v>2169999</v>
      </c>
      <c r="B427" s="137" t="s">
        <v>468</v>
      </c>
      <c r="C427" s="91">
        <v>7895</v>
      </c>
    </row>
    <row r="428" ht="21" customHeight="1" spans="1:3">
      <c r="A428" s="137">
        <v>217</v>
      </c>
      <c r="B428" s="136" t="s">
        <v>118</v>
      </c>
      <c r="C428" s="91">
        <v>136</v>
      </c>
    </row>
    <row r="429" ht="21" customHeight="1" spans="1:3">
      <c r="A429" s="137">
        <v>21702</v>
      </c>
      <c r="B429" s="136" t="s">
        <v>469</v>
      </c>
      <c r="C429" s="91">
        <v>91</v>
      </c>
    </row>
    <row r="430" ht="21" customHeight="1" spans="1:3">
      <c r="A430" s="137">
        <v>2170299</v>
      </c>
      <c r="B430" s="137" t="s">
        <v>470</v>
      </c>
      <c r="C430" s="91">
        <v>91</v>
      </c>
    </row>
    <row r="431" ht="21" customHeight="1" spans="1:3">
      <c r="A431" s="137">
        <v>21703</v>
      </c>
      <c r="B431" s="136" t="s">
        <v>471</v>
      </c>
      <c r="C431" s="91">
        <v>45</v>
      </c>
    </row>
    <row r="432" ht="21" customHeight="1" spans="1:3">
      <c r="A432" s="137">
        <v>2170399</v>
      </c>
      <c r="B432" s="137" t="s">
        <v>472</v>
      </c>
      <c r="C432" s="91">
        <v>45</v>
      </c>
    </row>
    <row r="433" ht="21" customHeight="1" spans="1:3">
      <c r="A433" s="137">
        <v>220</v>
      </c>
      <c r="B433" s="136" t="s">
        <v>120</v>
      </c>
      <c r="C433" s="91">
        <v>3772</v>
      </c>
    </row>
    <row r="434" ht="21" customHeight="1" spans="1:3">
      <c r="A434" s="137">
        <v>22001</v>
      </c>
      <c r="B434" s="136" t="s">
        <v>473</v>
      </c>
      <c r="C434" s="91">
        <v>3378</v>
      </c>
    </row>
    <row r="435" ht="21" customHeight="1" spans="1:3">
      <c r="A435" s="137">
        <v>2200106</v>
      </c>
      <c r="B435" s="137" t="s">
        <v>474</v>
      </c>
      <c r="C435" s="91">
        <v>173</v>
      </c>
    </row>
    <row r="436" ht="21" customHeight="1" spans="1:3">
      <c r="A436" s="137">
        <v>2200150</v>
      </c>
      <c r="B436" s="137" t="s">
        <v>153</v>
      </c>
      <c r="C436" s="91">
        <v>2870</v>
      </c>
    </row>
    <row r="437" ht="21" customHeight="1" spans="1:3">
      <c r="A437" s="137">
        <v>2200199</v>
      </c>
      <c r="B437" s="137" t="s">
        <v>475</v>
      </c>
      <c r="C437" s="91">
        <v>335</v>
      </c>
    </row>
    <row r="438" ht="21" customHeight="1" spans="1:3">
      <c r="A438" s="137">
        <v>22005</v>
      </c>
      <c r="B438" s="136" t="s">
        <v>476</v>
      </c>
      <c r="C438" s="91">
        <v>370</v>
      </c>
    </row>
    <row r="439" ht="21" customHeight="1" spans="1:3">
      <c r="A439" s="137">
        <v>2200509</v>
      </c>
      <c r="B439" s="137" t="s">
        <v>477</v>
      </c>
      <c r="C439" s="91">
        <v>370</v>
      </c>
    </row>
    <row r="440" ht="21" customHeight="1" spans="1:3">
      <c r="A440" s="137">
        <v>22099</v>
      </c>
      <c r="B440" s="136" t="s">
        <v>478</v>
      </c>
      <c r="C440" s="91">
        <v>24</v>
      </c>
    </row>
    <row r="441" ht="21" customHeight="1" spans="1:3">
      <c r="A441" s="137">
        <v>2209999</v>
      </c>
      <c r="B441" s="137" t="s">
        <v>479</v>
      </c>
      <c r="C441" s="91">
        <v>24</v>
      </c>
    </row>
    <row r="442" ht="21" customHeight="1" spans="1:3">
      <c r="A442" s="137">
        <v>221</v>
      </c>
      <c r="B442" s="136" t="s">
        <v>122</v>
      </c>
      <c r="C442" s="91">
        <v>41514</v>
      </c>
    </row>
    <row r="443" ht="21" customHeight="1" spans="1:3">
      <c r="A443" s="137">
        <v>22101</v>
      </c>
      <c r="B443" s="136" t="s">
        <v>480</v>
      </c>
      <c r="C443" s="91">
        <v>19275</v>
      </c>
    </row>
    <row r="444" ht="21" customHeight="1" spans="1:3">
      <c r="A444" s="137">
        <v>2210101</v>
      </c>
      <c r="B444" s="137" t="s">
        <v>481</v>
      </c>
      <c r="C444" s="91">
        <v>259</v>
      </c>
    </row>
    <row r="445" ht="21" customHeight="1" spans="1:3">
      <c r="A445" s="137">
        <v>2210103</v>
      </c>
      <c r="B445" s="137" t="s">
        <v>482</v>
      </c>
      <c r="C445" s="91">
        <v>1508</v>
      </c>
    </row>
    <row r="446" ht="21" customHeight="1" spans="1:3">
      <c r="A446" s="137">
        <v>2210105</v>
      </c>
      <c r="B446" s="137" t="s">
        <v>483</v>
      </c>
      <c r="C446" s="91">
        <v>4</v>
      </c>
    </row>
    <row r="447" ht="21" customHeight="1" spans="1:3">
      <c r="A447" s="137">
        <v>2210106</v>
      </c>
      <c r="B447" s="137" t="s">
        <v>484</v>
      </c>
      <c r="C447" s="91">
        <v>129</v>
      </c>
    </row>
    <row r="448" ht="21" customHeight="1" spans="1:3">
      <c r="A448" s="137">
        <v>2210107</v>
      </c>
      <c r="B448" s="137" t="s">
        <v>485</v>
      </c>
      <c r="C448" s="91">
        <v>293</v>
      </c>
    </row>
    <row r="449" ht="21" customHeight="1" spans="1:3">
      <c r="A449" s="137">
        <v>2210108</v>
      </c>
      <c r="B449" s="137" t="s">
        <v>486</v>
      </c>
      <c r="C449" s="91">
        <v>6886</v>
      </c>
    </row>
    <row r="450" ht="21" customHeight="1" spans="1:3">
      <c r="A450" s="137">
        <v>2210109</v>
      </c>
      <c r="B450" s="137" t="s">
        <v>487</v>
      </c>
      <c r="C450" s="91">
        <v>338</v>
      </c>
    </row>
    <row r="451" ht="21" customHeight="1" spans="1:3">
      <c r="A451" s="137">
        <v>2210110</v>
      </c>
      <c r="B451" s="137" t="s">
        <v>488</v>
      </c>
      <c r="C451" s="91">
        <v>736</v>
      </c>
    </row>
    <row r="452" ht="21" customHeight="1" spans="1:3">
      <c r="A452" s="137">
        <v>2210199</v>
      </c>
      <c r="B452" s="137" t="s">
        <v>489</v>
      </c>
      <c r="C452" s="91">
        <v>9122</v>
      </c>
    </row>
    <row r="453" ht="21" customHeight="1" spans="1:3">
      <c r="A453" s="137">
        <v>22102</v>
      </c>
      <c r="B453" s="136" t="s">
        <v>490</v>
      </c>
      <c r="C453" s="91">
        <v>20170</v>
      </c>
    </row>
    <row r="454" ht="21" customHeight="1" spans="1:3">
      <c r="A454" s="137">
        <v>2210201</v>
      </c>
      <c r="B454" s="137" t="s">
        <v>491</v>
      </c>
      <c r="C454" s="91">
        <v>19389</v>
      </c>
    </row>
    <row r="455" ht="21" customHeight="1" spans="1:3">
      <c r="A455" s="137">
        <v>2210202</v>
      </c>
      <c r="B455" s="137" t="s">
        <v>492</v>
      </c>
      <c r="C455" s="91">
        <v>8</v>
      </c>
    </row>
    <row r="456" ht="21" customHeight="1" spans="1:3">
      <c r="A456" s="137">
        <v>2210203</v>
      </c>
      <c r="B456" s="137" t="s">
        <v>493</v>
      </c>
      <c r="C456" s="91">
        <v>773</v>
      </c>
    </row>
    <row r="457" ht="21" customHeight="1" spans="1:3">
      <c r="A457" s="137">
        <v>22103</v>
      </c>
      <c r="B457" s="136" t="s">
        <v>494</v>
      </c>
      <c r="C457" s="91">
        <v>2069</v>
      </c>
    </row>
    <row r="458" ht="21" customHeight="1" spans="1:3">
      <c r="A458" s="137">
        <v>2210302</v>
      </c>
      <c r="B458" s="137" t="s">
        <v>495</v>
      </c>
      <c r="C458" s="91">
        <v>6</v>
      </c>
    </row>
    <row r="459" ht="21" customHeight="1" spans="1:3">
      <c r="A459" s="137">
        <v>2210399</v>
      </c>
      <c r="B459" s="137" t="s">
        <v>496</v>
      </c>
      <c r="C459" s="91">
        <v>2063</v>
      </c>
    </row>
    <row r="460" ht="21" customHeight="1" spans="1:3">
      <c r="A460" s="137">
        <v>222</v>
      </c>
      <c r="B460" s="136" t="s">
        <v>124</v>
      </c>
      <c r="C460" s="91">
        <v>240</v>
      </c>
    </row>
    <row r="461" ht="21" customHeight="1" spans="1:3">
      <c r="A461" s="137">
        <v>22201</v>
      </c>
      <c r="B461" s="136" t="s">
        <v>497</v>
      </c>
      <c r="C461" s="91">
        <v>240</v>
      </c>
    </row>
    <row r="462" ht="21" customHeight="1" spans="1:3">
      <c r="A462" s="137">
        <v>2220150</v>
      </c>
      <c r="B462" s="137" t="s">
        <v>153</v>
      </c>
      <c r="C462" s="91">
        <v>198</v>
      </c>
    </row>
    <row r="463" ht="21" customHeight="1" spans="1:3">
      <c r="A463" s="137">
        <v>2220199</v>
      </c>
      <c r="B463" s="137" t="s">
        <v>498</v>
      </c>
      <c r="C463" s="91">
        <v>42</v>
      </c>
    </row>
    <row r="464" ht="21" customHeight="1" spans="1:3">
      <c r="A464" s="137">
        <v>224</v>
      </c>
      <c r="B464" s="136" t="s">
        <v>126</v>
      </c>
      <c r="C464" s="91">
        <v>9853</v>
      </c>
    </row>
    <row r="465" ht="21" customHeight="1" spans="1:3">
      <c r="A465" s="137">
        <v>22401</v>
      </c>
      <c r="B465" s="136" t="s">
        <v>499</v>
      </c>
      <c r="C465" s="91">
        <v>2189</v>
      </c>
    </row>
    <row r="466" ht="21" customHeight="1" spans="1:3">
      <c r="A466" s="137">
        <v>2240101</v>
      </c>
      <c r="B466" s="137" t="s">
        <v>146</v>
      </c>
      <c r="C466" s="91">
        <v>543</v>
      </c>
    </row>
    <row r="467" ht="21" customHeight="1" spans="1:3">
      <c r="A467" s="137">
        <v>2240102</v>
      </c>
      <c r="B467" s="137" t="s">
        <v>147</v>
      </c>
      <c r="C467" s="91">
        <v>967</v>
      </c>
    </row>
    <row r="468" ht="21" customHeight="1" spans="1:3">
      <c r="A468" s="137">
        <v>2240104</v>
      </c>
      <c r="B468" s="137" t="s">
        <v>500</v>
      </c>
      <c r="C468" s="91">
        <v>48</v>
      </c>
    </row>
    <row r="469" ht="21" customHeight="1" spans="1:3">
      <c r="A469" s="137">
        <v>2240108</v>
      </c>
      <c r="B469" s="137" t="s">
        <v>501</v>
      </c>
      <c r="C469" s="91">
        <v>100</v>
      </c>
    </row>
    <row r="470" ht="21" customHeight="1" spans="1:3">
      <c r="A470" s="137">
        <v>2240109</v>
      </c>
      <c r="B470" s="137" t="s">
        <v>502</v>
      </c>
      <c r="C470" s="91">
        <v>40</v>
      </c>
    </row>
    <row r="471" ht="21" customHeight="1" spans="1:3">
      <c r="A471" s="137">
        <v>2240150</v>
      </c>
      <c r="B471" s="137" t="s">
        <v>153</v>
      </c>
      <c r="C471" s="91">
        <v>233</v>
      </c>
    </row>
    <row r="472" ht="21" customHeight="1" spans="1:3">
      <c r="A472" s="137">
        <v>2240199</v>
      </c>
      <c r="B472" s="137" t="s">
        <v>503</v>
      </c>
      <c r="C472" s="91">
        <v>258</v>
      </c>
    </row>
    <row r="473" ht="21" customHeight="1" spans="1:3">
      <c r="A473" s="137">
        <v>22402</v>
      </c>
      <c r="B473" s="136" t="s">
        <v>504</v>
      </c>
      <c r="C473" s="91">
        <v>6032</v>
      </c>
    </row>
    <row r="474" ht="21" customHeight="1" spans="1:3">
      <c r="A474" s="137">
        <v>2240201</v>
      </c>
      <c r="B474" s="137" t="s">
        <v>146</v>
      </c>
      <c r="C474" s="91">
        <v>2794</v>
      </c>
    </row>
    <row r="475" ht="21" customHeight="1" spans="1:3">
      <c r="A475" s="137">
        <v>2240202</v>
      </c>
      <c r="B475" s="137" t="s">
        <v>147</v>
      </c>
      <c r="C475" s="91">
        <v>1244</v>
      </c>
    </row>
    <row r="476" ht="21" customHeight="1" spans="1:3">
      <c r="A476" s="137">
        <v>2240204</v>
      </c>
      <c r="B476" s="137" t="s">
        <v>505</v>
      </c>
      <c r="C476" s="91">
        <v>1883</v>
      </c>
    </row>
    <row r="477" ht="21" customHeight="1" spans="1:3">
      <c r="A477" s="137">
        <v>2240299</v>
      </c>
      <c r="B477" s="137" t="s">
        <v>506</v>
      </c>
      <c r="C477" s="91">
        <v>111</v>
      </c>
    </row>
    <row r="478" ht="21" customHeight="1" spans="1:3">
      <c r="A478" s="137">
        <v>22406</v>
      </c>
      <c r="B478" s="136" t="s">
        <v>507</v>
      </c>
      <c r="C478" s="91">
        <v>1052</v>
      </c>
    </row>
    <row r="479" ht="21" customHeight="1" spans="1:3">
      <c r="A479" s="137">
        <v>2240601</v>
      </c>
      <c r="B479" s="137" t="s">
        <v>508</v>
      </c>
      <c r="C479" s="91">
        <v>1052</v>
      </c>
    </row>
    <row r="480" ht="21" customHeight="1" spans="1:3">
      <c r="A480" s="137">
        <v>22407</v>
      </c>
      <c r="B480" s="136" t="s">
        <v>509</v>
      </c>
      <c r="C480" s="91">
        <v>230</v>
      </c>
    </row>
    <row r="481" ht="21" customHeight="1" spans="1:3">
      <c r="A481" s="137">
        <v>2240703</v>
      </c>
      <c r="B481" s="137" t="s">
        <v>510</v>
      </c>
      <c r="C481" s="91">
        <v>2</v>
      </c>
    </row>
    <row r="482" ht="21" customHeight="1" spans="1:3">
      <c r="A482" s="137">
        <v>2240704</v>
      </c>
      <c r="B482" s="137" t="s">
        <v>511</v>
      </c>
      <c r="C482" s="91">
        <v>223</v>
      </c>
    </row>
    <row r="483" ht="21" customHeight="1" spans="1:3">
      <c r="A483" s="137">
        <v>2240799</v>
      </c>
      <c r="B483" s="137" t="s">
        <v>512</v>
      </c>
      <c r="C483" s="91">
        <v>5</v>
      </c>
    </row>
    <row r="484" ht="21" customHeight="1" spans="1:3">
      <c r="A484" s="137">
        <v>22499</v>
      </c>
      <c r="B484" s="136" t="s">
        <v>513</v>
      </c>
      <c r="C484" s="91">
        <v>350</v>
      </c>
    </row>
    <row r="485" spans="1:3">
      <c r="A485" s="137">
        <v>2249999</v>
      </c>
      <c r="B485" s="137" t="s">
        <v>514</v>
      </c>
      <c r="C485" s="91">
        <v>350</v>
      </c>
    </row>
    <row r="486" spans="1:3">
      <c r="A486" s="137">
        <v>229</v>
      </c>
      <c r="B486" s="136" t="s">
        <v>515</v>
      </c>
      <c r="C486" s="91">
        <v>4310</v>
      </c>
    </row>
    <row r="487" spans="1:3">
      <c r="A487" s="137">
        <v>22999</v>
      </c>
      <c r="B487" s="136" t="s">
        <v>516</v>
      </c>
      <c r="C487" s="91">
        <v>4310</v>
      </c>
    </row>
    <row r="488" spans="1:3">
      <c r="A488" s="137">
        <v>2299999</v>
      </c>
      <c r="B488" s="137" t="s">
        <v>517</v>
      </c>
      <c r="C488" s="91">
        <v>4310</v>
      </c>
    </row>
    <row r="489" spans="1:3">
      <c r="A489" s="137">
        <v>232</v>
      </c>
      <c r="B489" s="136" t="s">
        <v>130</v>
      </c>
      <c r="C489" s="91">
        <v>35180</v>
      </c>
    </row>
    <row r="490" spans="1:3">
      <c r="A490" s="137">
        <v>23203</v>
      </c>
      <c r="B490" s="136" t="s">
        <v>518</v>
      </c>
      <c r="C490" s="91">
        <v>35180</v>
      </c>
    </row>
    <row r="491" spans="1:3">
      <c r="A491" s="137">
        <v>2320301</v>
      </c>
      <c r="B491" s="137" t="s">
        <v>519</v>
      </c>
      <c r="C491" s="91">
        <v>35180</v>
      </c>
    </row>
    <row r="492" spans="1:3">
      <c r="A492" s="137">
        <v>233</v>
      </c>
      <c r="B492" s="136" t="s">
        <v>131</v>
      </c>
      <c r="C492" s="91">
        <v>3</v>
      </c>
    </row>
    <row r="493" spans="1:3">
      <c r="A493" s="137">
        <v>23303</v>
      </c>
      <c r="B493" s="136" t="s">
        <v>520</v>
      </c>
      <c r="C493" s="91">
        <v>3</v>
      </c>
    </row>
  </sheetData>
  <sheetProtection formatCells="0" insertHyperlinks="0" autoFilter="0"/>
  <mergeCells count="2">
    <mergeCell ref="A1:C1"/>
    <mergeCell ref="A2:C2"/>
  </mergeCells>
  <printOptions horizontalCentered="1"/>
  <pageMargins left="0.236220472440945" right="0.236220472440945" top="0.15748031496063" bottom="0.15748031496063" header="0" footer="0"/>
  <pageSetup paperSize="9" firstPageNumber="0" fitToHeight="0" orientation="portrait" useFirstPageNumber="1"/>
  <headerFooter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2"/>
  <sheetViews>
    <sheetView view="pageBreakPreview" zoomScale="115" zoomScaleNormal="100" zoomScaleSheetLayoutView="115" workbookViewId="0">
      <selection activeCell="B59" sqref="B59"/>
    </sheetView>
  </sheetViews>
  <sheetFormatPr defaultColWidth="9" defaultRowHeight="13.5" outlineLevelCol="3"/>
  <cols>
    <col min="1" max="1" width="16" style="83" customWidth="1"/>
    <col min="2" max="2" width="35.375" style="83" customWidth="1"/>
    <col min="3" max="3" width="19.125" style="83" customWidth="1"/>
    <col min="4" max="4" width="19.125" style="153" customWidth="1"/>
  </cols>
  <sheetData>
    <row r="1" ht="30" customHeight="1" spans="1:4">
      <c r="A1" s="122" t="s">
        <v>521</v>
      </c>
      <c r="B1" s="122"/>
      <c r="C1" s="122"/>
      <c r="D1" s="122"/>
    </row>
    <row r="2" ht="30" customHeight="1" spans="1:4">
      <c r="A2" s="227"/>
      <c r="B2" s="227"/>
      <c r="C2" s="227"/>
      <c r="D2" s="228" t="s">
        <v>522</v>
      </c>
    </row>
    <row r="3" ht="22.5" customHeight="1" spans="1:4">
      <c r="A3" s="229" t="s">
        <v>144</v>
      </c>
      <c r="B3" s="230" t="s">
        <v>31</v>
      </c>
      <c r="C3" s="230" t="s">
        <v>37</v>
      </c>
      <c r="D3" s="231"/>
    </row>
    <row r="4" ht="22.5" customHeight="1" spans="1:4">
      <c r="A4" s="229"/>
      <c r="B4" s="230"/>
      <c r="C4" s="230"/>
      <c r="D4" s="229" t="s">
        <v>523</v>
      </c>
    </row>
    <row r="5" ht="22.5" customHeight="1" spans="1:4">
      <c r="A5" s="162"/>
      <c r="B5" s="232" t="s">
        <v>37</v>
      </c>
      <c r="C5" s="127">
        <v>1085951</v>
      </c>
      <c r="D5" s="127">
        <v>393135</v>
      </c>
    </row>
    <row r="6" ht="22.5" customHeight="1" spans="1:4">
      <c r="A6" s="160">
        <v>501</v>
      </c>
      <c r="B6" s="233" t="s">
        <v>524</v>
      </c>
      <c r="C6" s="127">
        <v>93845</v>
      </c>
      <c r="D6" s="127">
        <v>91248</v>
      </c>
    </row>
    <row r="7" ht="22.5" customHeight="1" spans="1:4">
      <c r="A7" s="163">
        <v>50101</v>
      </c>
      <c r="B7" s="165" t="s">
        <v>525</v>
      </c>
      <c r="C7" s="128">
        <v>63890</v>
      </c>
      <c r="D7" s="128">
        <v>63686</v>
      </c>
    </row>
    <row r="8" ht="22.5" customHeight="1" spans="1:4">
      <c r="A8" s="163">
        <v>50102</v>
      </c>
      <c r="B8" s="165" t="s">
        <v>526</v>
      </c>
      <c r="C8" s="128">
        <v>17421</v>
      </c>
      <c r="D8" s="128">
        <v>17259</v>
      </c>
    </row>
    <row r="9" ht="22.5" customHeight="1" spans="1:4">
      <c r="A9" s="163">
        <v>50103</v>
      </c>
      <c r="B9" s="165" t="s">
        <v>527</v>
      </c>
      <c r="C9" s="128">
        <v>4787</v>
      </c>
      <c r="D9" s="128">
        <v>4778</v>
      </c>
    </row>
    <row r="10" ht="22.5" customHeight="1" spans="1:4">
      <c r="A10" s="163">
        <v>50199</v>
      </c>
      <c r="B10" s="165" t="s">
        <v>528</v>
      </c>
      <c r="C10" s="128">
        <v>7747</v>
      </c>
      <c r="D10" s="128">
        <v>5525</v>
      </c>
    </row>
    <row r="11" ht="22.5" customHeight="1" spans="1:4">
      <c r="A11" s="160">
        <v>502</v>
      </c>
      <c r="B11" s="233" t="s">
        <v>529</v>
      </c>
      <c r="C11" s="127">
        <v>189787</v>
      </c>
      <c r="D11" s="127">
        <v>32394</v>
      </c>
    </row>
    <row r="12" ht="22.5" customHeight="1" spans="1:4">
      <c r="A12" s="163">
        <v>50201</v>
      </c>
      <c r="B12" s="165" t="s">
        <v>530</v>
      </c>
      <c r="C12" s="128">
        <v>38830</v>
      </c>
      <c r="D12" s="128">
        <v>10150</v>
      </c>
    </row>
    <row r="13" ht="22.5" customHeight="1" spans="1:4">
      <c r="A13" s="163">
        <v>50202</v>
      </c>
      <c r="B13" s="165" t="s">
        <v>531</v>
      </c>
      <c r="C13" s="128">
        <v>81</v>
      </c>
      <c r="D13" s="128">
        <v>19</v>
      </c>
    </row>
    <row r="14" ht="22.5" customHeight="1" spans="1:4">
      <c r="A14" s="163">
        <v>50203</v>
      </c>
      <c r="B14" s="165" t="s">
        <v>532</v>
      </c>
      <c r="C14" s="128">
        <v>305</v>
      </c>
      <c r="D14" s="128">
        <v>198</v>
      </c>
    </row>
    <row r="15" ht="22.5" customHeight="1" spans="1:4">
      <c r="A15" s="163">
        <v>50204</v>
      </c>
      <c r="B15" s="165" t="s">
        <v>533</v>
      </c>
      <c r="C15" s="128">
        <v>711</v>
      </c>
      <c r="D15" s="128">
        <v>2</v>
      </c>
    </row>
    <row r="16" ht="22.5" customHeight="1" spans="1:4">
      <c r="A16" s="163">
        <v>50205</v>
      </c>
      <c r="B16" s="165" t="s">
        <v>534</v>
      </c>
      <c r="C16" s="128">
        <v>80779</v>
      </c>
      <c r="D16" s="128">
        <v>15704</v>
      </c>
    </row>
    <row r="17" ht="22.5" customHeight="1" spans="1:4">
      <c r="A17" s="163">
        <v>50206</v>
      </c>
      <c r="B17" s="165" t="s">
        <v>535</v>
      </c>
      <c r="C17" s="128">
        <v>93</v>
      </c>
      <c r="D17" s="128">
        <v>37</v>
      </c>
    </row>
    <row r="18" ht="22.5" customHeight="1" spans="1:4">
      <c r="A18" s="163">
        <v>50207</v>
      </c>
      <c r="B18" s="165" t="s">
        <v>536</v>
      </c>
      <c r="C18" s="128">
        <v>1</v>
      </c>
      <c r="D18" s="128">
        <v>1</v>
      </c>
    </row>
    <row r="19" ht="22.5" customHeight="1" spans="1:4">
      <c r="A19" s="163">
        <v>50208</v>
      </c>
      <c r="B19" s="165" t="s">
        <v>537</v>
      </c>
      <c r="C19" s="128">
        <v>1433</v>
      </c>
      <c r="D19" s="128">
        <v>877</v>
      </c>
    </row>
    <row r="20" ht="22.5" customHeight="1" spans="1:4">
      <c r="A20" s="163">
        <v>50209</v>
      </c>
      <c r="B20" s="165" t="s">
        <v>538</v>
      </c>
      <c r="C20" s="128">
        <v>5222</v>
      </c>
      <c r="D20" s="128">
        <v>285</v>
      </c>
    </row>
    <row r="21" ht="22.5" customHeight="1" spans="1:4">
      <c r="A21" s="163">
        <v>50299</v>
      </c>
      <c r="B21" s="165" t="s">
        <v>539</v>
      </c>
      <c r="C21" s="128">
        <v>62332</v>
      </c>
      <c r="D21" s="128">
        <v>5121</v>
      </c>
    </row>
    <row r="22" ht="22.5" customHeight="1" spans="1:4">
      <c r="A22" s="160">
        <v>503</v>
      </c>
      <c r="B22" s="233" t="s">
        <v>540</v>
      </c>
      <c r="C22" s="127">
        <v>50862</v>
      </c>
      <c r="D22" s="127">
        <v>59</v>
      </c>
    </row>
    <row r="23" ht="22.5" customHeight="1" spans="1:4">
      <c r="A23" s="163">
        <v>50301</v>
      </c>
      <c r="B23" s="165" t="s">
        <v>541</v>
      </c>
      <c r="C23" s="128">
        <v>300</v>
      </c>
      <c r="D23" s="128">
        <v>0</v>
      </c>
    </row>
    <row r="24" ht="22.5" customHeight="1" spans="1:4">
      <c r="A24" s="163">
        <v>50302</v>
      </c>
      <c r="B24" s="165" t="s">
        <v>542</v>
      </c>
      <c r="C24" s="128">
        <v>44621</v>
      </c>
      <c r="D24" s="128">
        <v>0</v>
      </c>
    </row>
    <row r="25" ht="22.5" customHeight="1" spans="1:4">
      <c r="A25" s="163">
        <v>50303</v>
      </c>
      <c r="B25" s="165" t="s">
        <v>543</v>
      </c>
      <c r="C25" s="128">
        <v>300</v>
      </c>
      <c r="D25" s="128">
        <v>0</v>
      </c>
    </row>
    <row r="26" ht="22.5" customHeight="1" spans="1:4">
      <c r="A26" s="163">
        <v>50305</v>
      </c>
      <c r="B26" s="165" t="s">
        <v>544</v>
      </c>
      <c r="C26" s="128">
        <v>8</v>
      </c>
      <c r="D26" s="128">
        <v>0</v>
      </c>
    </row>
    <row r="27" ht="22.5" customHeight="1" spans="1:4">
      <c r="A27" s="163">
        <v>50306</v>
      </c>
      <c r="B27" s="165" t="s">
        <v>545</v>
      </c>
      <c r="C27" s="128">
        <v>882</v>
      </c>
      <c r="D27" s="128">
        <v>59</v>
      </c>
    </row>
    <row r="28" ht="22.5" customHeight="1" spans="1:4">
      <c r="A28" s="160">
        <v>50307</v>
      </c>
      <c r="B28" s="233" t="s">
        <v>546</v>
      </c>
      <c r="C28" s="127">
        <v>3957</v>
      </c>
      <c r="D28" s="127">
        <v>0</v>
      </c>
    </row>
    <row r="29" ht="22.5" customHeight="1" spans="1:4">
      <c r="A29" s="163">
        <v>50399</v>
      </c>
      <c r="B29" s="165" t="s">
        <v>547</v>
      </c>
      <c r="C29" s="128">
        <v>794</v>
      </c>
      <c r="D29" s="128">
        <v>0</v>
      </c>
    </row>
    <row r="30" ht="22.5" customHeight="1" spans="1:4">
      <c r="A30" s="163">
        <v>504</v>
      </c>
      <c r="B30" s="165" t="s">
        <v>548</v>
      </c>
      <c r="C30" s="128">
        <v>11691</v>
      </c>
      <c r="D30" s="128">
        <v>0</v>
      </c>
    </row>
    <row r="31" ht="22.5" customHeight="1" spans="1:4">
      <c r="A31" s="163">
        <v>50401</v>
      </c>
      <c r="B31" s="165" t="s">
        <v>541</v>
      </c>
      <c r="C31" s="128">
        <v>134</v>
      </c>
      <c r="D31" s="128">
        <v>0</v>
      </c>
    </row>
    <row r="32" ht="22.5" customHeight="1" spans="1:4">
      <c r="A32" s="163">
        <v>50402</v>
      </c>
      <c r="B32" s="165" t="s">
        <v>542</v>
      </c>
      <c r="C32" s="128">
        <v>4942</v>
      </c>
      <c r="D32" s="128">
        <v>0</v>
      </c>
    </row>
    <row r="33" ht="22.5" customHeight="1" spans="1:4">
      <c r="A33" s="160">
        <v>50405</v>
      </c>
      <c r="B33" s="233" t="s">
        <v>546</v>
      </c>
      <c r="C33" s="127">
        <v>6443</v>
      </c>
      <c r="D33" s="127">
        <v>0</v>
      </c>
    </row>
    <row r="34" ht="22.5" customHeight="1" spans="1:4">
      <c r="A34" s="163">
        <v>50499</v>
      </c>
      <c r="B34" s="165" t="s">
        <v>547</v>
      </c>
      <c r="C34" s="128">
        <v>172</v>
      </c>
      <c r="D34" s="128">
        <v>0</v>
      </c>
    </row>
    <row r="35" ht="22.5" customHeight="1" spans="1:4">
      <c r="A35" s="163">
        <v>505</v>
      </c>
      <c r="B35" s="165" t="s">
        <v>549</v>
      </c>
      <c r="C35" s="128">
        <v>360261</v>
      </c>
      <c r="D35" s="128">
        <v>235439</v>
      </c>
    </row>
    <row r="36" ht="22.5" customHeight="1" spans="1:4">
      <c r="A36" s="160">
        <v>50501</v>
      </c>
      <c r="B36" s="233" t="s">
        <v>550</v>
      </c>
      <c r="C36" s="127">
        <v>215638</v>
      </c>
      <c r="D36" s="127">
        <v>202247</v>
      </c>
    </row>
    <row r="37" ht="22.5" customHeight="1" spans="1:4">
      <c r="A37" s="163">
        <v>50502</v>
      </c>
      <c r="B37" s="165" t="s">
        <v>551</v>
      </c>
      <c r="C37" s="128">
        <v>144623</v>
      </c>
      <c r="D37" s="128">
        <v>33192</v>
      </c>
    </row>
    <row r="38" ht="22.5" customHeight="1" spans="1:4">
      <c r="A38" s="163">
        <v>506</v>
      </c>
      <c r="B38" s="165" t="s">
        <v>552</v>
      </c>
      <c r="C38" s="128">
        <v>61909</v>
      </c>
      <c r="D38" s="128">
        <v>1087</v>
      </c>
    </row>
    <row r="39" ht="22.5" customHeight="1" spans="1:4">
      <c r="A39" s="160">
        <v>50601</v>
      </c>
      <c r="B39" s="233" t="s">
        <v>553</v>
      </c>
      <c r="C39" s="127">
        <v>46888</v>
      </c>
      <c r="D39" s="127">
        <v>1087</v>
      </c>
    </row>
    <row r="40" ht="22.5" customHeight="1" spans="1:4">
      <c r="A40" s="163">
        <v>50602</v>
      </c>
      <c r="B40" s="165" t="s">
        <v>554</v>
      </c>
      <c r="C40" s="128">
        <v>15021</v>
      </c>
      <c r="D40" s="128">
        <v>0</v>
      </c>
    </row>
    <row r="41" ht="22.5" customHeight="1" spans="1:4">
      <c r="A41" s="163">
        <v>507</v>
      </c>
      <c r="B41" s="165" t="s">
        <v>555</v>
      </c>
      <c r="C41" s="128">
        <v>38913</v>
      </c>
      <c r="D41" s="128">
        <v>8</v>
      </c>
    </row>
    <row r="42" ht="22.5" customHeight="1" spans="1:4">
      <c r="A42" s="163">
        <v>50701</v>
      </c>
      <c r="B42" s="165" t="s">
        <v>556</v>
      </c>
      <c r="C42" s="128">
        <v>32047</v>
      </c>
      <c r="D42" s="128">
        <v>8</v>
      </c>
    </row>
    <row r="43" ht="22.5" customHeight="1" spans="1:4">
      <c r="A43" s="160">
        <v>50702</v>
      </c>
      <c r="B43" s="233" t="s">
        <v>557</v>
      </c>
      <c r="C43" s="127">
        <v>380</v>
      </c>
      <c r="D43" s="127">
        <v>0</v>
      </c>
    </row>
    <row r="44" ht="22.5" customHeight="1" spans="1:4">
      <c r="A44" s="163">
        <v>50799</v>
      </c>
      <c r="B44" s="165" t="s">
        <v>558</v>
      </c>
      <c r="C44" s="128">
        <v>6486</v>
      </c>
      <c r="D44" s="128">
        <v>0</v>
      </c>
    </row>
    <row r="45" ht="22.5" customHeight="1" spans="1:4">
      <c r="A45" s="163">
        <v>508</v>
      </c>
      <c r="B45" s="165" t="s">
        <v>559</v>
      </c>
      <c r="C45" s="128">
        <v>97626</v>
      </c>
      <c r="D45" s="128">
        <v>0</v>
      </c>
    </row>
    <row r="46" ht="22.5" customHeight="1" spans="1:4">
      <c r="A46" s="160">
        <v>50803</v>
      </c>
      <c r="B46" s="233" t="s">
        <v>560</v>
      </c>
      <c r="C46" s="127">
        <v>96711</v>
      </c>
      <c r="D46" s="127">
        <v>0</v>
      </c>
    </row>
    <row r="47" ht="22.5" customHeight="1" spans="1:4">
      <c r="A47" s="163">
        <v>50804</v>
      </c>
      <c r="B47" s="165" t="s">
        <v>561</v>
      </c>
      <c r="C47" s="128">
        <v>390</v>
      </c>
      <c r="D47" s="128">
        <v>0</v>
      </c>
    </row>
    <row r="48" ht="22.5" customHeight="1" spans="1:4">
      <c r="A48" s="163">
        <v>50899</v>
      </c>
      <c r="B48" s="165" t="s">
        <v>562</v>
      </c>
      <c r="C48" s="128">
        <v>525</v>
      </c>
      <c r="D48" s="128">
        <v>0</v>
      </c>
    </row>
    <row r="49" ht="22.5" customHeight="1" spans="1:4">
      <c r="A49" s="163">
        <v>509</v>
      </c>
      <c r="B49" s="165" t="s">
        <v>563</v>
      </c>
      <c r="C49" s="128">
        <v>136338</v>
      </c>
      <c r="D49" s="128">
        <v>32900</v>
      </c>
    </row>
    <row r="50" ht="22.5" customHeight="1" spans="1:4">
      <c r="A50" s="163">
        <v>50901</v>
      </c>
      <c r="B50" s="165" t="s">
        <v>564</v>
      </c>
      <c r="C50" s="128">
        <v>70326</v>
      </c>
      <c r="D50" s="128">
        <v>14339</v>
      </c>
    </row>
    <row r="51" ht="22.5" customHeight="1" spans="1:4">
      <c r="A51" s="163">
        <v>50902</v>
      </c>
      <c r="B51" s="165" t="s">
        <v>565</v>
      </c>
      <c r="C51" s="128">
        <v>5479</v>
      </c>
      <c r="D51" s="128">
        <v>0</v>
      </c>
    </row>
    <row r="52" ht="22.5" customHeight="1" spans="1:4">
      <c r="A52" s="160">
        <v>50903</v>
      </c>
      <c r="B52" s="233" t="s">
        <v>566</v>
      </c>
      <c r="C52" s="127">
        <v>267</v>
      </c>
      <c r="D52" s="127">
        <v>0</v>
      </c>
    </row>
    <row r="53" ht="22.5" customHeight="1" spans="1:4">
      <c r="A53" s="163">
        <v>50905</v>
      </c>
      <c r="B53" s="165" t="s">
        <v>567</v>
      </c>
      <c r="C53" s="128">
        <v>33000</v>
      </c>
      <c r="D53" s="128">
        <v>2335</v>
      </c>
    </row>
    <row r="54" ht="22.5" customHeight="1" spans="1:4">
      <c r="A54" s="163">
        <v>50999</v>
      </c>
      <c r="B54" s="165" t="s">
        <v>568</v>
      </c>
      <c r="C54" s="128">
        <v>27266</v>
      </c>
      <c r="D54" s="128">
        <v>16226</v>
      </c>
    </row>
    <row r="55" ht="22.5" customHeight="1" spans="1:4">
      <c r="A55" s="160">
        <v>510</v>
      </c>
      <c r="B55" s="233" t="s">
        <v>569</v>
      </c>
      <c r="C55" s="127">
        <v>9364</v>
      </c>
      <c r="D55" s="127">
        <v>0</v>
      </c>
    </row>
    <row r="56" ht="22.5" customHeight="1" spans="1:4">
      <c r="A56" s="163">
        <v>51002</v>
      </c>
      <c r="B56" s="165" t="s">
        <v>570</v>
      </c>
      <c r="C56" s="128">
        <v>9352</v>
      </c>
      <c r="D56" s="128">
        <v>0</v>
      </c>
    </row>
    <row r="57" ht="22.5" customHeight="1" spans="1:4">
      <c r="A57" s="163">
        <v>51004</v>
      </c>
      <c r="B57" s="165" t="s">
        <v>571</v>
      </c>
      <c r="C57" s="128">
        <v>12</v>
      </c>
      <c r="D57" s="128">
        <v>0</v>
      </c>
    </row>
    <row r="58" ht="22.5" customHeight="1" spans="1:4">
      <c r="A58" s="160">
        <v>511</v>
      </c>
      <c r="B58" s="233" t="s">
        <v>572</v>
      </c>
      <c r="C58" s="127">
        <v>35183</v>
      </c>
      <c r="D58" s="127">
        <v>0</v>
      </c>
    </row>
    <row r="59" ht="22.5" customHeight="1" spans="1:4">
      <c r="A59" s="163">
        <v>51101</v>
      </c>
      <c r="B59" s="165" t="s">
        <v>573</v>
      </c>
      <c r="C59" s="128">
        <v>35180</v>
      </c>
      <c r="D59" s="128">
        <v>0</v>
      </c>
    </row>
    <row r="60" ht="22.5" customHeight="1" spans="1:4">
      <c r="A60" s="163">
        <v>51103</v>
      </c>
      <c r="B60" s="165" t="s">
        <v>574</v>
      </c>
      <c r="C60" s="234">
        <v>3</v>
      </c>
      <c r="D60" s="152">
        <v>0</v>
      </c>
    </row>
    <row r="61" ht="22.5" customHeight="1" spans="1:4">
      <c r="A61" s="160">
        <v>599</v>
      </c>
      <c r="B61" s="233" t="s">
        <v>129</v>
      </c>
      <c r="C61" s="234">
        <v>172</v>
      </c>
      <c r="D61" s="152">
        <v>0</v>
      </c>
    </row>
    <row r="62" ht="22.5" customHeight="1" spans="1:4">
      <c r="A62" s="163">
        <v>59999</v>
      </c>
      <c r="B62" s="165" t="s">
        <v>575</v>
      </c>
      <c r="C62" s="234">
        <v>172</v>
      </c>
      <c r="D62" s="152">
        <v>0</v>
      </c>
    </row>
  </sheetData>
  <sheetProtection formatCells="0" insertHyperlinks="0" autoFilter="0"/>
  <mergeCells count="4">
    <mergeCell ref="A1:D1"/>
    <mergeCell ref="A3:A4"/>
    <mergeCell ref="B3:B4"/>
    <mergeCell ref="C3:C4"/>
  </mergeCells>
  <printOptions horizontalCentered="1"/>
  <pageMargins left="0.236220472440945" right="0.236220472440945" top="0.15748031496063" bottom="0.15748031496063" header="0" footer="0"/>
  <pageSetup paperSize="9" firstPageNumber="0" fitToHeight="0" orientation="portrait" useFirstPageNumber="1"/>
  <headerFooter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Zeros="0" view="pageBreakPreview" zoomScale="115" zoomScaleNormal="70" zoomScaleSheetLayoutView="115" workbookViewId="0">
      <selection activeCell="B59" sqref="B59"/>
    </sheetView>
  </sheetViews>
  <sheetFormatPr defaultColWidth="9" defaultRowHeight="14.25"/>
  <cols>
    <col min="1" max="1" width="25.375" style="85" customWidth="1"/>
    <col min="2" max="6" width="9.625" style="85" customWidth="1"/>
    <col min="7" max="7" width="25.375" style="85" customWidth="1"/>
    <col min="8" max="12" width="9.625" style="85" customWidth="1"/>
    <col min="13" max="13" width="9" style="85" customWidth="1"/>
    <col min="14" max="220" width="9" style="85"/>
    <col min="221" max="221" width="25.5" style="85" customWidth="1"/>
    <col min="222" max="222" width="8.5" style="85" customWidth="1"/>
    <col min="223" max="223" width="9.5" style="85" customWidth="1"/>
    <col min="224" max="224" width="6.75" style="85" customWidth="1"/>
    <col min="225" max="225" width="22.25" style="85" customWidth="1"/>
    <col min="226" max="227" width="9.5" style="85" customWidth="1"/>
    <col min="228" max="228" width="7.375" style="85" customWidth="1"/>
    <col min="229" max="229" width="12.625" style="85" customWidth="1"/>
    <col min="230" max="476" width="9" style="85"/>
    <col min="477" max="477" width="25.5" style="85" customWidth="1"/>
    <col min="478" max="478" width="8.5" style="85" customWidth="1"/>
    <col min="479" max="479" width="9.5" style="85" customWidth="1"/>
    <col min="480" max="480" width="6.75" style="85" customWidth="1"/>
    <col min="481" max="481" width="22.25" style="85" customWidth="1"/>
    <col min="482" max="483" width="9.5" style="85" customWidth="1"/>
    <col min="484" max="484" width="7.375" style="85" customWidth="1"/>
    <col min="485" max="485" width="12.625" style="85" customWidth="1"/>
    <col min="486" max="732" width="9" style="85"/>
    <col min="733" max="733" width="25.5" style="85" customWidth="1"/>
    <col min="734" max="734" width="8.5" style="85" customWidth="1"/>
    <col min="735" max="735" width="9.5" style="85" customWidth="1"/>
    <col min="736" max="736" width="6.75" style="85" customWidth="1"/>
    <col min="737" max="737" width="22.25" style="85" customWidth="1"/>
    <col min="738" max="739" width="9.5" style="85" customWidth="1"/>
    <col min="740" max="740" width="7.375" style="85" customWidth="1"/>
    <col min="741" max="741" width="12.625" style="85" customWidth="1"/>
    <col min="742" max="988" width="9" style="85"/>
    <col min="989" max="989" width="25.5" style="85" customWidth="1"/>
    <col min="990" max="990" width="8.5" style="85" customWidth="1"/>
    <col min="991" max="991" width="9.5" style="85" customWidth="1"/>
    <col min="992" max="992" width="6.75" style="85" customWidth="1"/>
    <col min="993" max="993" width="22.25" style="85" customWidth="1"/>
    <col min="994" max="995" width="9.5" style="85" customWidth="1"/>
    <col min="996" max="996" width="7.375" style="85" customWidth="1"/>
    <col min="997" max="997" width="12.625" style="85" customWidth="1"/>
    <col min="998" max="1244" width="9" style="85"/>
    <col min="1245" max="1245" width="25.5" style="85" customWidth="1"/>
    <col min="1246" max="1246" width="8.5" style="85" customWidth="1"/>
    <col min="1247" max="1247" width="9.5" style="85" customWidth="1"/>
    <col min="1248" max="1248" width="6.75" style="85" customWidth="1"/>
    <col min="1249" max="1249" width="22.25" style="85" customWidth="1"/>
    <col min="1250" max="1251" width="9.5" style="85" customWidth="1"/>
    <col min="1252" max="1252" width="7.375" style="85" customWidth="1"/>
    <col min="1253" max="1253" width="12.625" style="85" customWidth="1"/>
    <col min="1254" max="1500" width="9" style="85"/>
    <col min="1501" max="1501" width="25.5" style="85" customWidth="1"/>
    <col min="1502" max="1502" width="8.5" style="85" customWidth="1"/>
    <col min="1503" max="1503" width="9.5" style="85" customWidth="1"/>
    <col min="1504" max="1504" width="6.75" style="85" customWidth="1"/>
    <col min="1505" max="1505" width="22.25" style="85" customWidth="1"/>
    <col min="1506" max="1507" width="9.5" style="85" customWidth="1"/>
    <col min="1508" max="1508" width="7.375" style="85" customWidth="1"/>
    <col min="1509" max="1509" width="12.625" style="85" customWidth="1"/>
    <col min="1510" max="1756" width="9" style="85"/>
    <col min="1757" max="1757" width="25.5" style="85" customWidth="1"/>
    <col min="1758" max="1758" width="8.5" style="85" customWidth="1"/>
    <col min="1759" max="1759" width="9.5" style="85" customWidth="1"/>
    <col min="1760" max="1760" width="6.75" style="85" customWidth="1"/>
    <col min="1761" max="1761" width="22.25" style="85" customWidth="1"/>
    <col min="1762" max="1763" width="9.5" style="85" customWidth="1"/>
    <col min="1764" max="1764" width="7.375" style="85" customWidth="1"/>
    <col min="1765" max="1765" width="12.625" style="85" customWidth="1"/>
    <col min="1766" max="2012" width="9" style="85"/>
    <col min="2013" max="2013" width="25.5" style="85" customWidth="1"/>
    <col min="2014" max="2014" width="8.5" style="85" customWidth="1"/>
    <col min="2015" max="2015" width="9.5" style="85" customWidth="1"/>
    <col min="2016" max="2016" width="6.75" style="85" customWidth="1"/>
    <col min="2017" max="2017" width="22.25" style="85" customWidth="1"/>
    <col min="2018" max="2019" width="9.5" style="85" customWidth="1"/>
    <col min="2020" max="2020" width="7.375" style="85" customWidth="1"/>
    <col min="2021" max="2021" width="12.625" style="85" customWidth="1"/>
    <col min="2022" max="2268" width="9" style="85"/>
    <col min="2269" max="2269" width="25.5" style="85" customWidth="1"/>
    <col min="2270" max="2270" width="8.5" style="85" customWidth="1"/>
    <col min="2271" max="2271" width="9.5" style="85" customWidth="1"/>
    <col min="2272" max="2272" width="6.75" style="85" customWidth="1"/>
    <col min="2273" max="2273" width="22.25" style="85" customWidth="1"/>
    <col min="2274" max="2275" width="9.5" style="85" customWidth="1"/>
    <col min="2276" max="2276" width="7.375" style="85" customWidth="1"/>
    <col min="2277" max="2277" width="12.625" style="85" customWidth="1"/>
    <col min="2278" max="2524" width="9" style="85"/>
    <col min="2525" max="2525" width="25.5" style="85" customWidth="1"/>
    <col min="2526" max="2526" width="8.5" style="85" customWidth="1"/>
    <col min="2527" max="2527" width="9.5" style="85" customWidth="1"/>
    <col min="2528" max="2528" width="6.75" style="85" customWidth="1"/>
    <col min="2529" max="2529" width="22.25" style="85" customWidth="1"/>
    <col min="2530" max="2531" width="9.5" style="85" customWidth="1"/>
    <col min="2532" max="2532" width="7.375" style="85" customWidth="1"/>
    <col min="2533" max="2533" width="12.625" style="85" customWidth="1"/>
    <col min="2534" max="2780" width="9" style="85"/>
    <col min="2781" max="2781" width="25.5" style="85" customWidth="1"/>
    <col min="2782" max="2782" width="8.5" style="85" customWidth="1"/>
    <col min="2783" max="2783" width="9.5" style="85" customWidth="1"/>
    <col min="2784" max="2784" width="6.75" style="85" customWidth="1"/>
    <col min="2785" max="2785" width="22.25" style="85" customWidth="1"/>
    <col min="2786" max="2787" width="9.5" style="85" customWidth="1"/>
    <col min="2788" max="2788" width="7.375" style="85" customWidth="1"/>
    <col min="2789" max="2789" width="12.625" style="85" customWidth="1"/>
    <col min="2790" max="3036" width="9" style="85"/>
    <col min="3037" max="3037" width="25.5" style="85" customWidth="1"/>
    <col min="3038" max="3038" width="8.5" style="85" customWidth="1"/>
    <col min="3039" max="3039" width="9.5" style="85" customWidth="1"/>
    <col min="3040" max="3040" width="6.75" style="85" customWidth="1"/>
    <col min="3041" max="3041" width="22.25" style="85" customWidth="1"/>
    <col min="3042" max="3043" width="9.5" style="85" customWidth="1"/>
    <col min="3044" max="3044" width="7.375" style="85" customWidth="1"/>
    <col min="3045" max="3045" width="12.625" style="85" customWidth="1"/>
    <col min="3046" max="3292" width="9" style="85"/>
    <col min="3293" max="3293" width="25.5" style="85" customWidth="1"/>
    <col min="3294" max="3294" width="8.5" style="85" customWidth="1"/>
    <col min="3295" max="3295" width="9.5" style="85" customWidth="1"/>
    <col min="3296" max="3296" width="6.75" style="85" customWidth="1"/>
    <col min="3297" max="3297" width="22.25" style="85" customWidth="1"/>
    <col min="3298" max="3299" width="9.5" style="85" customWidth="1"/>
    <col min="3300" max="3300" width="7.375" style="85" customWidth="1"/>
    <col min="3301" max="3301" width="12.625" style="85" customWidth="1"/>
    <col min="3302" max="3548" width="9" style="85"/>
    <col min="3549" max="3549" width="25.5" style="85" customWidth="1"/>
    <col min="3550" max="3550" width="8.5" style="85" customWidth="1"/>
    <col min="3551" max="3551" width="9.5" style="85" customWidth="1"/>
    <col min="3552" max="3552" width="6.75" style="85" customWidth="1"/>
    <col min="3553" max="3553" width="22.25" style="85" customWidth="1"/>
    <col min="3554" max="3555" width="9.5" style="85" customWidth="1"/>
    <col min="3556" max="3556" width="7.375" style="85" customWidth="1"/>
    <col min="3557" max="3557" width="12.625" style="85" customWidth="1"/>
    <col min="3558" max="3804" width="9" style="85"/>
    <col min="3805" max="3805" width="25.5" style="85" customWidth="1"/>
    <col min="3806" max="3806" width="8.5" style="85" customWidth="1"/>
    <col min="3807" max="3807" width="9.5" style="85" customWidth="1"/>
    <col min="3808" max="3808" width="6.75" style="85" customWidth="1"/>
    <col min="3809" max="3809" width="22.25" style="85" customWidth="1"/>
    <col min="3810" max="3811" width="9.5" style="85" customWidth="1"/>
    <col min="3812" max="3812" width="7.375" style="85" customWidth="1"/>
    <col min="3813" max="3813" width="12.625" style="85" customWidth="1"/>
    <col min="3814" max="4060" width="9" style="85"/>
    <col min="4061" max="4061" width="25.5" style="85" customWidth="1"/>
    <col min="4062" max="4062" width="8.5" style="85" customWidth="1"/>
    <col min="4063" max="4063" width="9.5" style="85" customWidth="1"/>
    <col min="4064" max="4064" width="6.75" style="85" customWidth="1"/>
    <col min="4065" max="4065" width="22.25" style="85" customWidth="1"/>
    <col min="4066" max="4067" width="9.5" style="85" customWidth="1"/>
    <col min="4068" max="4068" width="7.375" style="85" customWidth="1"/>
    <col min="4069" max="4069" width="12.625" style="85" customWidth="1"/>
    <col min="4070" max="4316" width="9" style="85"/>
    <col min="4317" max="4317" width="25.5" style="85" customWidth="1"/>
    <col min="4318" max="4318" width="8.5" style="85" customWidth="1"/>
    <col min="4319" max="4319" width="9.5" style="85" customWidth="1"/>
    <col min="4320" max="4320" width="6.75" style="85" customWidth="1"/>
    <col min="4321" max="4321" width="22.25" style="85" customWidth="1"/>
    <col min="4322" max="4323" width="9.5" style="85" customWidth="1"/>
    <col min="4324" max="4324" width="7.375" style="85" customWidth="1"/>
    <col min="4325" max="4325" width="12.625" style="85" customWidth="1"/>
    <col min="4326" max="4572" width="9" style="85"/>
    <col min="4573" max="4573" width="25.5" style="85" customWidth="1"/>
    <col min="4574" max="4574" width="8.5" style="85" customWidth="1"/>
    <col min="4575" max="4575" width="9.5" style="85" customWidth="1"/>
    <col min="4576" max="4576" width="6.75" style="85" customWidth="1"/>
    <col min="4577" max="4577" width="22.25" style="85" customWidth="1"/>
    <col min="4578" max="4579" width="9.5" style="85" customWidth="1"/>
    <col min="4580" max="4580" width="7.375" style="85" customWidth="1"/>
    <col min="4581" max="4581" width="12.625" style="85" customWidth="1"/>
    <col min="4582" max="4828" width="9" style="85"/>
    <col min="4829" max="4829" width="25.5" style="85" customWidth="1"/>
    <col min="4830" max="4830" width="8.5" style="85" customWidth="1"/>
    <col min="4831" max="4831" width="9.5" style="85" customWidth="1"/>
    <col min="4832" max="4832" width="6.75" style="85" customWidth="1"/>
    <col min="4833" max="4833" width="22.25" style="85" customWidth="1"/>
    <col min="4834" max="4835" width="9.5" style="85" customWidth="1"/>
    <col min="4836" max="4836" width="7.375" style="85" customWidth="1"/>
    <col min="4837" max="4837" width="12.625" style="85" customWidth="1"/>
    <col min="4838" max="5084" width="9" style="85"/>
    <col min="5085" max="5085" width="25.5" style="85" customWidth="1"/>
    <col min="5086" max="5086" width="8.5" style="85" customWidth="1"/>
    <col min="5087" max="5087" width="9.5" style="85" customWidth="1"/>
    <col min="5088" max="5088" width="6.75" style="85" customWidth="1"/>
    <col min="5089" max="5089" width="22.25" style="85" customWidth="1"/>
    <col min="5090" max="5091" width="9.5" style="85" customWidth="1"/>
    <col min="5092" max="5092" width="7.375" style="85" customWidth="1"/>
    <col min="5093" max="5093" width="12.625" style="85" customWidth="1"/>
    <col min="5094" max="5340" width="9" style="85"/>
    <col min="5341" max="5341" width="25.5" style="85" customWidth="1"/>
    <col min="5342" max="5342" width="8.5" style="85" customWidth="1"/>
    <col min="5343" max="5343" width="9.5" style="85" customWidth="1"/>
    <col min="5344" max="5344" width="6.75" style="85" customWidth="1"/>
    <col min="5345" max="5345" width="22.25" style="85" customWidth="1"/>
    <col min="5346" max="5347" width="9.5" style="85" customWidth="1"/>
    <col min="5348" max="5348" width="7.375" style="85" customWidth="1"/>
    <col min="5349" max="5349" width="12.625" style="85" customWidth="1"/>
    <col min="5350" max="5596" width="9" style="85"/>
    <col min="5597" max="5597" width="25.5" style="85" customWidth="1"/>
    <col min="5598" max="5598" width="8.5" style="85" customWidth="1"/>
    <col min="5599" max="5599" width="9.5" style="85" customWidth="1"/>
    <col min="5600" max="5600" width="6.75" style="85" customWidth="1"/>
    <col min="5601" max="5601" width="22.25" style="85" customWidth="1"/>
    <col min="5602" max="5603" width="9.5" style="85" customWidth="1"/>
    <col min="5604" max="5604" width="7.375" style="85" customWidth="1"/>
    <col min="5605" max="5605" width="12.625" style="85" customWidth="1"/>
    <col min="5606" max="5852" width="9" style="85"/>
    <col min="5853" max="5853" width="25.5" style="85" customWidth="1"/>
    <col min="5854" max="5854" width="8.5" style="85" customWidth="1"/>
    <col min="5855" max="5855" width="9.5" style="85" customWidth="1"/>
    <col min="5856" max="5856" width="6.75" style="85" customWidth="1"/>
    <col min="5857" max="5857" width="22.25" style="85" customWidth="1"/>
    <col min="5858" max="5859" width="9.5" style="85" customWidth="1"/>
    <col min="5860" max="5860" width="7.375" style="85" customWidth="1"/>
    <col min="5861" max="5861" width="12.625" style="85" customWidth="1"/>
    <col min="5862" max="6108" width="9" style="85"/>
    <col min="6109" max="6109" width="25.5" style="85" customWidth="1"/>
    <col min="6110" max="6110" width="8.5" style="85" customWidth="1"/>
    <col min="6111" max="6111" width="9.5" style="85" customWidth="1"/>
    <col min="6112" max="6112" width="6.75" style="85" customWidth="1"/>
    <col min="6113" max="6113" width="22.25" style="85" customWidth="1"/>
    <col min="6114" max="6115" width="9.5" style="85" customWidth="1"/>
    <col min="6116" max="6116" width="7.375" style="85" customWidth="1"/>
    <col min="6117" max="6117" width="12.625" style="85" customWidth="1"/>
    <col min="6118" max="6364" width="9" style="85"/>
    <col min="6365" max="6365" width="25.5" style="85" customWidth="1"/>
    <col min="6366" max="6366" width="8.5" style="85" customWidth="1"/>
    <col min="6367" max="6367" width="9.5" style="85" customWidth="1"/>
    <col min="6368" max="6368" width="6.75" style="85" customWidth="1"/>
    <col min="6369" max="6369" width="22.25" style="85" customWidth="1"/>
    <col min="6370" max="6371" width="9.5" style="85" customWidth="1"/>
    <col min="6372" max="6372" width="7.375" style="85" customWidth="1"/>
    <col min="6373" max="6373" width="12.625" style="85" customWidth="1"/>
    <col min="6374" max="6620" width="9" style="85"/>
    <col min="6621" max="6621" width="25.5" style="85" customWidth="1"/>
    <col min="6622" max="6622" width="8.5" style="85" customWidth="1"/>
    <col min="6623" max="6623" width="9.5" style="85" customWidth="1"/>
    <col min="6624" max="6624" width="6.75" style="85" customWidth="1"/>
    <col min="6625" max="6625" width="22.25" style="85" customWidth="1"/>
    <col min="6626" max="6627" width="9.5" style="85" customWidth="1"/>
    <col min="6628" max="6628" width="7.375" style="85" customWidth="1"/>
    <col min="6629" max="6629" width="12.625" style="85" customWidth="1"/>
    <col min="6630" max="6876" width="9" style="85"/>
    <col min="6877" max="6877" width="25.5" style="85" customWidth="1"/>
    <col min="6878" max="6878" width="8.5" style="85" customWidth="1"/>
    <col min="6879" max="6879" width="9.5" style="85" customWidth="1"/>
    <col min="6880" max="6880" width="6.75" style="85" customWidth="1"/>
    <col min="6881" max="6881" width="22.25" style="85" customWidth="1"/>
    <col min="6882" max="6883" width="9.5" style="85" customWidth="1"/>
    <col min="6884" max="6884" width="7.375" style="85" customWidth="1"/>
    <col min="6885" max="6885" width="12.625" style="85" customWidth="1"/>
    <col min="6886" max="7132" width="9" style="85"/>
    <col min="7133" max="7133" width="25.5" style="85" customWidth="1"/>
    <col min="7134" max="7134" width="8.5" style="85" customWidth="1"/>
    <col min="7135" max="7135" width="9.5" style="85" customWidth="1"/>
    <col min="7136" max="7136" width="6.75" style="85" customWidth="1"/>
    <col min="7137" max="7137" width="22.25" style="85" customWidth="1"/>
    <col min="7138" max="7139" width="9.5" style="85" customWidth="1"/>
    <col min="7140" max="7140" width="7.375" style="85" customWidth="1"/>
    <col min="7141" max="7141" width="12.625" style="85" customWidth="1"/>
    <col min="7142" max="7388" width="9" style="85"/>
    <col min="7389" max="7389" width="25.5" style="85" customWidth="1"/>
    <col min="7390" max="7390" width="8.5" style="85" customWidth="1"/>
    <col min="7391" max="7391" width="9.5" style="85" customWidth="1"/>
    <col min="7392" max="7392" width="6.75" style="85" customWidth="1"/>
    <col min="7393" max="7393" width="22.25" style="85" customWidth="1"/>
    <col min="7394" max="7395" width="9.5" style="85" customWidth="1"/>
    <col min="7396" max="7396" width="7.375" style="85" customWidth="1"/>
    <col min="7397" max="7397" width="12.625" style="85" customWidth="1"/>
    <col min="7398" max="7644" width="9" style="85"/>
    <col min="7645" max="7645" width="25.5" style="85" customWidth="1"/>
    <col min="7646" max="7646" width="8.5" style="85" customWidth="1"/>
    <col min="7647" max="7647" width="9.5" style="85" customWidth="1"/>
    <col min="7648" max="7648" width="6.75" style="85" customWidth="1"/>
    <col min="7649" max="7649" width="22.25" style="85" customWidth="1"/>
    <col min="7650" max="7651" width="9.5" style="85" customWidth="1"/>
    <col min="7652" max="7652" width="7.375" style="85" customWidth="1"/>
    <col min="7653" max="7653" width="12.625" style="85" customWidth="1"/>
    <col min="7654" max="7900" width="9" style="85"/>
    <col min="7901" max="7901" width="25.5" style="85" customWidth="1"/>
    <col min="7902" max="7902" width="8.5" style="85" customWidth="1"/>
    <col min="7903" max="7903" width="9.5" style="85" customWidth="1"/>
    <col min="7904" max="7904" width="6.75" style="85" customWidth="1"/>
    <col min="7905" max="7905" width="22.25" style="85" customWidth="1"/>
    <col min="7906" max="7907" width="9.5" style="85" customWidth="1"/>
    <col min="7908" max="7908" width="7.375" style="85" customWidth="1"/>
    <col min="7909" max="7909" width="12.625" style="85" customWidth="1"/>
    <col min="7910" max="8156" width="9" style="85"/>
    <col min="8157" max="8157" width="25.5" style="85" customWidth="1"/>
    <col min="8158" max="8158" width="8.5" style="85" customWidth="1"/>
    <col min="8159" max="8159" width="9.5" style="85" customWidth="1"/>
    <col min="8160" max="8160" width="6.75" style="85" customWidth="1"/>
    <col min="8161" max="8161" width="22.25" style="85" customWidth="1"/>
    <col min="8162" max="8163" width="9.5" style="85" customWidth="1"/>
    <col min="8164" max="8164" width="7.375" style="85" customWidth="1"/>
    <col min="8165" max="8165" width="12.625" style="85" customWidth="1"/>
    <col min="8166" max="8412" width="9" style="85"/>
    <col min="8413" max="8413" width="25.5" style="85" customWidth="1"/>
    <col min="8414" max="8414" width="8.5" style="85" customWidth="1"/>
    <col min="8415" max="8415" width="9.5" style="85" customWidth="1"/>
    <col min="8416" max="8416" width="6.75" style="85" customWidth="1"/>
    <col min="8417" max="8417" width="22.25" style="85" customWidth="1"/>
    <col min="8418" max="8419" width="9.5" style="85" customWidth="1"/>
    <col min="8420" max="8420" width="7.375" style="85" customWidth="1"/>
    <col min="8421" max="8421" width="12.625" style="85" customWidth="1"/>
    <col min="8422" max="8668" width="9" style="85"/>
    <col min="8669" max="8669" width="25.5" style="85" customWidth="1"/>
    <col min="8670" max="8670" width="8.5" style="85" customWidth="1"/>
    <col min="8671" max="8671" width="9.5" style="85" customWidth="1"/>
    <col min="8672" max="8672" width="6.75" style="85" customWidth="1"/>
    <col min="8673" max="8673" width="22.25" style="85" customWidth="1"/>
    <col min="8674" max="8675" width="9.5" style="85" customWidth="1"/>
    <col min="8676" max="8676" width="7.375" style="85" customWidth="1"/>
    <col min="8677" max="8677" width="12.625" style="85" customWidth="1"/>
    <col min="8678" max="8924" width="9" style="85"/>
    <col min="8925" max="8925" width="25.5" style="85" customWidth="1"/>
    <col min="8926" max="8926" width="8.5" style="85" customWidth="1"/>
    <col min="8927" max="8927" width="9.5" style="85" customWidth="1"/>
    <col min="8928" max="8928" width="6.75" style="85" customWidth="1"/>
    <col min="8929" max="8929" width="22.25" style="85" customWidth="1"/>
    <col min="8930" max="8931" width="9.5" style="85" customWidth="1"/>
    <col min="8932" max="8932" width="7.375" style="85" customWidth="1"/>
    <col min="8933" max="8933" width="12.625" style="85" customWidth="1"/>
    <col min="8934" max="9180" width="9" style="85"/>
    <col min="9181" max="9181" width="25.5" style="85" customWidth="1"/>
    <col min="9182" max="9182" width="8.5" style="85" customWidth="1"/>
    <col min="9183" max="9183" width="9.5" style="85" customWidth="1"/>
    <col min="9184" max="9184" width="6.75" style="85" customWidth="1"/>
    <col min="9185" max="9185" width="22.25" style="85" customWidth="1"/>
    <col min="9186" max="9187" width="9.5" style="85" customWidth="1"/>
    <col min="9188" max="9188" width="7.375" style="85" customWidth="1"/>
    <col min="9189" max="9189" width="12.625" style="85" customWidth="1"/>
    <col min="9190" max="9436" width="9" style="85"/>
    <col min="9437" max="9437" width="25.5" style="85" customWidth="1"/>
    <col min="9438" max="9438" width="8.5" style="85" customWidth="1"/>
    <col min="9439" max="9439" width="9.5" style="85" customWidth="1"/>
    <col min="9440" max="9440" width="6.75" style="85" customWidth="1"/>
    <col min="9441" max="9441" width="22.25" style="85" customWidth="1"/>
    <col min="9442" max="9443" width="9.5" style="85" customWidth="1"/>
    <col min="9444" max="9444" width="7.375" style="85" customWidth="1"/>
    <col min="9445" max="9445" width="12.625" style="85" customWidth="1"/>
    <col min="9446" max="9692" width="9" style="85"/>
    <col min="9693" max="9693" width="25.5" style="85" customWidth="1"/>
    <col min="9694" max="9694" width="8.5" style="85" customWidth="1"/>
    <col min="9695" max="9695" width="9.5" style="85" customWidth="1"/>
    <col min="9696" max="9696" width="6.75" style="85" customWidth="1"/>
    <col min="9697" max="9697" width="22.25" style="85" customWidth="1"/>
    <col min="9698" max="9699" width="9.5" style="85" customWidth="1"/>
    <col min="9700" max="9700" width="7.375" style="85" customWidth="1"/>
    <col min="9701" max="9701" width="12.625" style="85" customWidth="1"/>
    <col min="9702" max="9948" width="9" style="85"/>
    <col min="9949" max="9949" width="25.5" style="85" customWidth="1"/>
    <col min="9950" max="9950" width="8.5" style="85" customWidth="1"/>
    <col min="9951" max="9951" width="9.5" style="85" customWidth="1"/>
    <col min="9952" max="9952" width="6.75" style="85" customWidth="1"/>
    <col min="9953" max="9953" width="22.25" style="85" customWidth="1"/>
    <col min="9954" max="9955" width="9.5" style="85" customWidth="1"/>
    <col min="9956" max="9956" width="7.375" style="85" customWidth="1"/>
    <col min="9957" max="9957" width="12.625" style="85" customWidth="1"/>
    <col min="9958" max="10204" width="9" style="85"/>
    <col min="10205" max="10205" width="25.5" style="85" customWidth="1"/>
    <col min="10206" max="10206" width="8.5" style="85" customWidth="1"/>
    <col min="10207" max="10207" width="9.5" style="85" customWidth="1"/>
    <col min="10208" max="10208" width="6.75" style="85" customWidth="1"/>
    <col min="10209" max="10209" width="22.25" style="85" customWidth="1"/>
    <col min="10210" max="10211" width="9.5" style="85" customWidth="1"/>
    <col min="10212" max="10212" width="7.375" style="85" customWidth="1"/>
    <col min="10213" max="10213" width="12.625" style="85" customWidth="1"/>
    <col min="10214" max="10460" width="9" style="85"/>
    <col min="10461" max="10461" width="25.5" style="85" customWidth="1"/>
    <col min="10462" max="10462" width="8.5" style="85" customWidth="1"/>
    <col min="10463" max="10463" width="9.5" style="85" customWidth="1"/>
    <col min="10464" max="10464" width="6.75" style="85" customWidth="1"/>
    <col min="10465" max="10465" width="22.25" style="85" customWidth="1"/>
    <col min="10466" max="10467" width="9.5" style="85" customWidth="1"/>
    <col min="10468" max="10468" width="7.375" style="85" customWidth="1"/>
    <col min="10469" max="10469" width="12.625" style="85" customWidth="1"/>
    <col min="10470" max="10716" width="9" style="85"/>
    <col min="10717" max="10717" width="25.5" style="85" customWidth="1"/>
    <col min="10718" max="10718" width="8.5" style="85" customWidth="1"/>
    <col min="10719" max="10719" width="9.5" style="85" customWidth="1"/>
    <col min="10720" max="10720" width="6.75" style="85" customWidth="1"/>
    <col min="10721" max="10721" width="22.25" style="85" customWidth="1"/>
    <col min="10722" max="10723" width="9.5" style="85" customWidth="1"/>
    <col min="10724" max="10724" width="7.375" style="85" customWidth="1"/>
    <col min="10725" max="10725" width="12.625" style="85" customWidth="1"/>
    <col min="10726" max="10972" width="9" style="85"/>
    <col min="10973" max="10973" width="25.5" style="85" customWidth="1"/>
    <col min="10974" max="10974" width="8.5" style="85" customWidth="1"/>
    <col min="10975" max="10975" width="9.5" style="85" customWidth="1"/>
    <col min="10976" max="10976" width="6.75" style="85" customWidth="1"/>
    <col min="10977" max="10977" width="22.25" style="85" customWidth="1"/>
    <col min="10978" max="10979" width="9.5" style="85" customWidth="1"/>
    <col min="10980" max="10980" width="7.375" style="85" customWidth="1"/>
    <col min="10981" max="10981" width="12.625" style="85" customWidth="1"/>
    <col min="10982" max="11228" width="9" style="85"/>
    <col min="11229" max="11229" width="25.5" style="85" customWidth="1"/>
    <col min="11230" max="11230" width="8.5" style="85" customWidth="1"/>
    <col min="11231" max="11231" width="9.5" style="85" customWidth="1"/>
    <col min="11232" max="11232" width="6.75" style="85" customWidth="1"/>
    <col min="11233" max="11233" width="22.25" style="85" customWidth="1"/>
    <col min="11234" max="11235" width="9.5" style="85" customWidth="1"/>
    <col min="11236" max="11236" width="7.375" style="85" customWidth="1"/>
    <col min="11237" max="11237" width="12.625" style="85" customWidth="1"/>
    <col min="11238" max="11484" width="9" style="85"/>
    <col min="11485" max="11485" width="25.5" style="85" customWidth="1"/>
    <col min="11486" max="11486" width="8.5" style="85" customWidth="1"/>
    <col min="11487" max="11487" width="9.5" style="85" customWidth="1"/>
    <col min="11488" max="11488" width="6.75" style="85" customWidth="1"/>
    <col min="11489" max="11489" width="22.25" style="85" customWidth="1"/>
    <col min="11490" max="11491" width="9.5" style="85" customWidth="1"/>
    <col min="11492" max="11492" width="7.375" style="85" customWidth="1"/>
    <col min="11493" max="11493" width="12.625" style="85" customWidth="1"/>
    <col min="11494" max="11740" width="9" style="85"/>
    <col min="11741" max="11741" width="25.5" style="85" customWidth="1"/>
    <col min="11742" max="11742" width="8.5" style="85" customWidth="1"/>
    <col min="11743" max="11743" width="9.5" style="85" customWidth="1"/>
    <col min="11744" max="11744" width="6.75" style="85" customWidth="1"/>
    <col min="11745" max="11745" width="22.25" style="85" customWidth="1"/>
    <col min="11746" max="11747" width="9.5" style="85" customWidth="1"/>
    <col min="11748" max="11748" width="7.375" style="85" customWidth="1"/>
    <col min="11749" max="11749" width="12.625" style="85" customWidth="1"/>
    <col min="11750" max="11996" width="9" style="85"/>
    <col min="11997" max="11997" width="25.5" style="85" customWidth="1"/>
    <col min="11998" max="11998" width="8.5" style="85" customWidth="1"/>
    <col min="11999" max="11999" width="9.5" style="85" customWidth="1"/>
    <col min="12000" max="12000" width="6.75" style="85" customWidth="1"/>
    <col min="12001" max="12001" width="22.25" style="85" customWidth="1"/>
    <col min="12002" max="12003" width="9.5" style="85" customWidth="1"/>
    <col min="12004" max="12004" width="7.375" style="85" customWidth="1"/>
    <col min="12005" max="12005" width="12.625" style="85" customWidth="1"/>
    <col min="12006" max="12252" width="9" style="85"/>
    <col min="12253" max="12253" width="25.5" style="85" customWidth="1"/>
    <col min="12254" max="12254" width="8.5" style="85" customWidth="1"/>
    <col min="12255" max="12255" width="9.5" style="85" customWidth="1"/>
    <col min="12256" max="12256" width="6.75" style="85" customWidth="1"/>
    <col min="12257" max="12257" width="22.25" style="85" customWidth="1"/>
    <col min="12258" max="12259" width="9.5" style="85" customWidth="1"/>
    <col min="12260" max="12260" width="7.375" style="85" customWidth="1"/>
    <col min="12261" max="12261" width="12.625" style="85" customWidth="1"/>
    <col min="12262" max="12508" width="9" style="85"/>
    <col min="12509" max="12509" width="25.5" style="85" customWidth="1"/>
    <col min="12510" max="12510" width="8.5" style="85" customWidth="1"/>
    <col min="12511" max="12511" width="9.5" style="85" customWidth="1"/>
    <col min="12512" max="12512" width="6.75" style="85" customWidth="1"/>
    <col min="12513" max="12513" width="22.25" style="85" customWidth="1"/>
    <col min="12514" max="12515" width="9.5" style="85" customWidth="1"/>
    <col min="12516" max="12516" width="7.375" style="85" customWidth="1"/>
    <col min="12517" max="12517" width="12.625" style="85" customWidth="1"/>
    <col min="12518" max="12764" width="9" style="85"/>
    <col min="12765" max="12765" width="25.5" style="85" customWidth="1"/>
    <col min="12766" max="12766" width="8.5" style="85" customWidth="1"/>
    <col min="12767" max="12767" width="9.5" style="85" customWidth="1"/>
    <col min="12768" max="12768" width="6.75" style="85" customWidth="1"/>
    <col min="12769" max="12769" width="22.25" style="85" customWidth="1"/>
    <col min="12770" max="12771" width="9.5" style="85" customWidth="1"/>
    <col min="12772" max="12772" width="7.375" style="85" customWidth="1"/>
    <col min="12773" max="12773" width="12.625" style="85" customWidth="1"/>
    <col min="12774" max="13020" width="9" style="85"/>
    <col min="13021" max="13021" width="25.5" style="85" customWidth="1"/>
    <col min="13022" max="13022" width="8.5" style="85" customWidth="1"/>
    <col min="13023" max="13023" width="9.5" style="85" customWidth="1"/>
    <col min="13024" max="13024" width="6.75" style="85" customWidth="1"/>
    <col min="13025" max="13025" width="22.25" style="85" customWidth="1"/>
    <col min="13026" max="13027" width="9.5" style="85" customWidth="1"/>
    <col min="13028" max="13028" width="7.375" style="85" customWidth="1"/>
    <col min="13029" max="13029" width="12.625" style="85" customWidth="1"/>
    <col min="13030" max="13276" width="9" style="85"/>
    <col min="13277" max="13277" width="25.5" style="85" customWidth="1"/>
    <col min="13278" max="13278" width="8.5" style="85" customWidth="1"/>
    <col min="13279" max="13279" width="9.5" style="85" customWidth="1"/>
    <col min="13280" max="13280" width="6.75" style="85" customWidth="1"/>
    <col min="13281" max="13281" width="22.25" style="85" customWidth="1"/>
    <col min="13282" max="13283" width="9.5" style="85" customWidth="1"/>
    <col min="13284" max="13284" width="7.375" style="85" customWidth="1"/>
    <col min="13285" max="13285" width="12.625" style="85" customWidth="1"/>
    <col min="13286" max="13532" width="9" style="85"/>
    <col min="13533" max="13533" width="25.5" style="85" customWidth="1"/>
    <col min="13534" max="13534" width="8.5" style="85" customWidth="1"/>
    <col min="13535" max="13535" width="9.5" style="85" customWidth="1"/>
    <col min="13536" max="13536" width="6.75" style="85" customWidth="1"/>
    <col min="13537" max="13537" width="22.25" style="85" customWidth="1"/>
    <col min="13538" max="13539" width="9.5" style="85" customWidth="1"/>
    <col min="13540" max="13540" width="7.375" style="85" customWidth="1"/>
    <col min="13541" max="13541" width="12.625" style="85" customWidth="1"/>
    <col min="13542" max="13788" width="9" style="85"/>
    <col min="13789" max="13789" width="25.5" style="85" customWidth="1"/>
    <col min="13790" max="13790" width="8.5" style="85" customWidth="1"/>
    <col min="13791" max="13791" width="9.5" style="85" customWidth="1"/>
    <col min="13792" max="13792" width="6.75" style="85" customWidth="1"/>
    <col min="13793" max="13793" width="22.25" style="85" customWidth="1"/>
    <col min="13794" max="13795" width="9.5" style="85" customWidth="1"/>
    <col min="13796" max="13796" width="7.375" style="85" customWidth="1"/>
    <col min="13797" max="13797" width="12.625" style="85" customWidth="1"/>
    <col min="13798" max="14044" width="9" style="85"/>
    <col min="14045" max="14045" width="25.5" style="85" customWidth="1"/>
    <col min="14046" max="14046" width="8.5" style="85" customWidth="1"/>
    <col min="14047" max="14047" width="9.5" style="85" customWidth="1"/>
    <col min="14048" max="14048" width="6.75" style="85" customWidth="1"/>
    <col min="14049" max="14049" width="22.25" style="85" customWidth="1"/>
    <col min="14050" max="14051" width="9.5" style="85" customWidth="1"/>
    <col min="14052" max="14052" width="7.375" style="85" customWidth="1"/>
    <col min="14053" max="14053" width="12.625" style="85" customWidth="1"/>
    <col min="14054" max="14300" width="9" style="85"/>
    <col min="14301" max="14301" width="25.5" style="85" customWidth="1"/>
    <col min="14302" max="14302" width="8.5" style="85" customWidth="1"/>
    <col min="14303" max="14303" width="9.5" style="85" customWidth="1"/>
    <col min="14304" max="14304" width="6.75" style="85" customWidth="1"/>
    <col min="14305" max="14305" width="22.25" style="85" customWidth="1"/>
    <col min="14306" max="14307" width="9.5" style="85" customWidth="1"/>
    <col min="14308" max="14308" width="7.375" style="85" customWidth="1"/>
    <col min="14309" max="14309" width="12.625" style="85" customWidth="1"/>
    <col min="14310" max="14556" width="9" style="85"/>
    <col min="14557" max="14557" width="25.5" style="85" customWidth="1"/>
    <col min="14558" max="14558" width="8.5" style="85" customWidth="1"/>
    <col min="14559" max="14559" width="9.5" style="85" customWidth="1"/>
    <col min="14560" max="14560" width="6.75" style="85" customWidth="1"/>
    <col min="14561" max="14561" width="22.25" style="85" customWidth="1"/>
    <col min="14562" max="14563" width="9.5" style="85" customWidth="1"/>
    <col min="14564" max="14564" width="7.375" style="85" customWidth="1"/>
    <col min="14565" max="14565" width="12.625" style="85" customWidth="1"/>
    <col min="14566" max="14812" width="9" style="85"/>
    <col min="14813" max="14813" width="25.5" style="85" customWidth="1"/>
    <col min="14814" max="14814" width="8.5" style="85" customWidth="1"/>
    <col min="14815" max="14815" width="9.5" style="85" customWidth="1"/>
    <col min="14816" max="14816" width="6.75" style="85" customWidth="1"/>
    <col min="14817" max="14817" width="22.25" style="85" customWidth="1"/>
    <col min="14818" max="14819" width="9.5" style="85" customWidth="1"/>
    <col min="14820" max="14820" width="7.375" style="85" customWidth="1"/>
    <col min="14821" max="14821" width="12.625" style="85" customWidth="1"/>
    <col min="14822" max="15068" width="9" style="85"/>
    <col min="15069" max="15069" width="25.5" style="85" customWidth="1"/>
    <col min="15070" max="15070" width="8.5" style="85" customWidth="1"/>
    <col min="15071" max="15071" width="9.5" style="85" customWidth="1"/>
    <col min="15072" max="15072" width="6.75" style="85" customWidth="1"/>
    <col min="15073" max="15073" width="22.25" style="85" customWidth="1"/>
    <col min="15074" max="15075" width="9.5" style="85" customWidth="1"/>
    <col min="15076" max="15076" width="7.375" style="85" customWidth="1"/>
    <col min="15077" max="15077" width="12.625" style="85" customWidth="1"/>
    <col min="15078" max="15324" width="9" style="85"/>
    <col min="15325" max="15325" width="25.5" style="85" customWidth="1"/>
    <col min="15326" max="15326" width="8.5" style="85" customWidth="1"/>
    <col min="15327" max="15327" width="9.5" style="85" customWidth="1"/>
    <col min="15328" max="15328" width="6.75" style="85" customWidth="1"/>
    <col min="15329" max="15329" width="22.25" style="85" customWidth="1"/>
    <col min="15330" max="15331" width="9.5" style="85" customWidth="1"/>
    <col min="15332" max="15332" width="7.375" style="85" customWidth="1"/>
    <col min="15333" max="15333" width="12.625" style="85" customWidth="1"/>
    <col min="15334" max="15580" width="9" style="85"/>
    <col min="15581" max="15581" width="25.5" style="85" customWidth="1"/>
    <col min="15582" max="15582" width="8.5" style="85" customWidth="1"/>
    <col min="15583" max="15583" width="9.5" style="85" customWidth="1"/>
    <col min="15584" max="15584" width="6.75" style="85" customWidth="1"/>
    <col min="15585" max="15585" width="22.25" style="85" customWidth="1"/>
    <col min="15586" max="15587" width="9.5" style="85" customWidth="1"/>
    <col min="15588" max="15588" width="7.375" style="85" customWidth="1"/>
    <col min="15589" max="15589" width="12.625" style="85" customWidth="1"/>
    <col min="15590" max="15836" width="9" style="85"/>
    <col min="15837" max="15837" width="25.5" style="85" customWidth="1"/>
    <col min="15838" max="15838" width="8.5" style="85" customWidth="1"/>
    <col min="15839" max="15839" width="9.5" style="85" customWidth="1"/>
    <col min="15840" max="15840" width="6.75" style="85" customWidth="1"/>
    <col min="15841" max="15841" width="22.25" style="85" customWidth="1"/>
    <col min="15842" max="15843" width="9.5" style="85" customWidth="1"/>
    <col min="15844" max="15844" width="7.375" style="85" customWidth="1"/>
    <col min="15845" max="15845" width="12.625" style="85" customWidth="1"/>
    <col min="15846" max="16092" width="9" style="85"/>
    <col min="16093" max="16093" width="25.5" style="85" customWidth="1"/>
    <col min="16094" max="16094" width="8.5" style="85" customWidth="1"/>
    <col min="16095" max="16095" width="9.5" style="85" customWidth="1"/>
    <col min="16096" max="16096" width="6.75" style="85" customWidth="1"/>
    <col min="16097" max="16097" width="22.25" style="85" customWidth="1"/>
    <col min="16098" max="16099" width="9.5" style="85" customWidth="1"/>
    <col min="16100" max="16100" width="7.375" style="85" customWidth="1"/>
    <col min="16101" max="16101" width="12.625" style="85" customWidth="1"/>
    <col min="16102" max="16384" width="9" style="85"/>
  </cols>
  <sheetData>
    <row r="1" ht="30" customHeight="1" spans="1:12">
      <c r="A1" s="95" t="s">
        <v>576</v>
      </c>
      <c r="B1" s="95"/>
      <c r="C1" s="95"/>
      <c r="D1" s="95"/>
      <c r="E1" s="95"/>
      <c r="F1" s="95"/>
      <c r="G1" s="95"/>
      <c r="H1" s="95"/>
      <c r="I1" s="95"/>
      <c r="J1" s="95"/>
      <c r="K1" s="95"/>
      <c r="L1" s="95"/>
    </row>
    <row r="2" s="74" customFormat="1" ht="30" customHeight="1" spans="1:12">
      <c r="A2" s="96"/>
      <c r="B2" s="213"/>
      <c r="C2" s="213"/>
      <c r="D2" s="97"/>
      <c r="E2" s="97"/>
      <c r="F2" s="97"/>
      <c r="G2" s="97"/>
      <c r="H2" s="216"/>
      <c r="I2" s="216"/>
      <c r="J2" s="114" t="s">
        <v>30</v>
      </c>
      <c r="K2" s="114"/>
      <c r="L2" s="114"/>
    </row>
    <row r="3" ht="40.5" customHeight="1" spans="1:12">
      <c r="A3" s="98" t="s">
        <v>79</v>
      </c>
      <c r="B3" s="98"/>
      <c r="C3" s="98"/>
      <c r="D3" s="98"/>
      <c r="E3" s="98"/>
      <c r="F3" s="98"/>
      <c r="G3" s="98" t="s">
        <v>80</v>
      </c>
      <c r="H3" s="98"/>
      <c r="I3" s="98"/>
      <c r="J3" s="98"/>
      <c r="K3" s="98"/>
      <c r="L3" s="98"/>
    </row>
    <row r="4" ht="40.5" customHeight="1" spans="1:12">
      <c r="A4" s="98" t="s">
        <v>31</v>
      </c>
      <c r="B4" s="99" t="s">
        <v>81</v>
      </c>
      <c r="C4" s="99" t="s">
        <v>82</v>
      </c>
      <c r="D4" s="99" t="s">
        <v>83</v>
      </c>
      <c r="E4" s="99" t="s">
        <v>32</v>
      </c>
      <c r="F4" s="100" t="s">
        <v>84</v>
      </c>
      <c r="G4" s="98" t="s">
        <v>31</v>
      </c>
      <c r="H4" s="99" t="s">
        <v>81</v>
      </c>
      <c r="I4" s="99" t="s">
        <v>82</v>
      </c>
      <c r="J4" s="99" t="s">
        <v>83</v>
      </c>
      <c r="K4" s="99" t="s">
        <v>32</v>
      </c>
      <c r="L4" s="100" t="s">
        <v>84</v>
      </c>
    </row>
    <row r="5" ht="40.5" customHeight="1" spans="1:12">
      <c r="A5" s="101" t="s">
        <v>33</v>
      </c>
      <c r="B5" s="102">
        <v>394551</v>
      </c>
      <c r="C5" s="102">
        <v>712170</v>
      </c>
      <c r="D5" s="102">
        <f>D15</f>
        <v>1567016</v>
      </c>
      <c r="E5" s="102">
        <f>E15</f>
        <v>1567016</v>
      </c>
      <c r="F5" s="103">
        <v>120.033980650687</v>
      </c>
      <c r="G5" s="101" t="s">
        <v>33</v>
      </c>
      <c r="H5" s="115">
        <v>394551</v>
      </c>
      <c r="I5" s="115">
        <v>712170</v>
      </c>
      <c r="J5" s="115">
        <f>J6+J15</f>
        <v>1567016</v>
      </c>
      <c r="K5" s="115">
        <f>K6+K15</f>
        <v>1567016</v>
      </c>
      <c r="L5" s="103">
        <v>120.033980650687</v>
      </c>
    </row>
    <row r="6" ht="40.5" customHeight="1" spans="1:12">
      <c r="A6" s="104" t="s">
        <v>577</v>
      </c>
      <c r="B6" s="112" t="s">
        <v>39</v>
      </c>
      <c r="C6" s="112" t="s">
        <v>39</v>
      </c>
      <c r="D6" s="112" t="s">
        <v>39</v>
      </c>
      <c r="E6" s="112" t="s">
        <v>39</v>
      </c>
      <c r="F6" s="112" t="s">
        <v>39</v>
      </c>
      <c r="G6" s="106" t="s">
        <v>578</v>
      </c>
      <c r="H6" s="115">
        <f>SUM(H7:H14)</f>
        <v>205685</v>
      </c>
      <c r="I6" s="115">
        <f>SUM(I7:I14)</f>
        <v>705254</v>
      </c>
      <c r="J6" s="115">
        <f>SUM(J8:J13)</f>
        <v>587208</v>
      </c>
      <c r="K6" s="115">
        <f>SUM(K8:K13)</f>
        <v>587208</v>
      </c>
      <c r="L6" s="103">
        <v>44.554865701694</v>
      </c>
    </row>
    <row r="7" ht="40.5" customHeight="1" spans="1:12">
      <c r="A7" s="104"/>
      <c r="B7" s="112"/>
      <c r="C7" s="112"/>
      <c r="D7" s="112"/>
      <c r="E7" s="112"/>
      <c r="F7" s="112"/>
      <c r="G7" s="107" t="s">
        <v>100</v>
      </c>
      <c r="H7" s="112" t="s">
        <v>39</v>
      </c>
      <c r="I7" s="226">
        <v>44</v>
      </c>
      <c r="J7" s="112" t="s">
        <v>39</v>
      </c>
      <c r="K7" s="112" t="s">
        <v>39</v>
      </c>
      <c r="L7" s="112" t="s">
        <v>39</v>
      </c>
    </row>
    <row r="8" ht="40.5" customHeight="1" spans="1:12">
      <c r="A8" s="175"/>
      <c r="B8" s="108"/>
      <c r="C8" s="108"/>
      <c r="D8" s="108"/>
      <c r="E8" s="108"/>
      <c r="F8" s="105"/>
      <c r="G8" s="107" t="s">
        <v>102</v>
      </c>
      <c r="H8" s="217">
        <v>37</v>
      </c>
      <c r="I8" s="120">
        <v>38</v>
      </c>
      <c r="J8" s="120">
        <v>25</v>
      </c>
      <c r="K8" s="120">
        <v>25</v>
      </c>
      <c r="L8" s="105">
        <v>-7.40740740740741</v>
      </c>
    </row>
    <row r="9" ht="40.5" customHeight="1" spans="1:12">
      <c r="A9" s="175"/>
      <c r="B9" s="108"/>
      <c r="C9" s="108"/>
      <c r="D9" s="108"/>
      <c r="E9" s="108"/>
      <c r="F9" s="105"/>
      <c r="G9" s="107" t="s">
        <v>108</v>
      </c>
      <c r="H9" s="120">
        <v>96260</v>
      </c>
      <c r="I9" s="120">
        <v>417750</v>
      </c>
      <c r="J9" s="120">
        <v>301736</v>
      </c>
      <c r="K9" s="120">
        <v>301736</v>
      </c>
      <c r="L9" s="105">
        <v>20.9008987350394</v>
      </c>
    </row>
    <row r="10" ht="40.5" customHeight="1" spans="1:12">
      <c r="A10" s="175"/>
      <c r="B10" s="108"/>
      <c r="C10" s="108"/>
      <c r="D10" s="108"/>
      <c r="E10" s="108"/>
      <c r="F10" s="105"/>
      <c r="G10" s="107" t="s">
        <v>110</v>
      </c>
      <c r="H10" s="217">
        <v>16534</v>
      </c>
      <c r="I10" s="120">
        <v>22320</v>
      </c>
      <c r="J10" s="120">
        <v>7094</v>
      </c>
      <c r="K10" s="120">
        <v>7094</v>
      </c>
      <c r="L10" s="105">
        <v>58625.1655629139</v>
      </c>
    </row>
    <row r="11" ht="40.5" customHeight="1" spans="1:12">
      <c r="A11" s="175"/>
      <c r="B11" s="108"/>
      <c r="C11" s="108"/>
      <c r="D11" s="108"/>
      <c r="E11" s="108"/>
      <c r="F11" s="105"/>
      <c r="G11" s="107" t="s">
        <v>129</v>
      </c>
      <c r="H11" s="217">
        <v>32039</v>
      </c>
      <c r="I11" s="120">
        <v>236052</v>
      </c>
      <c r="J11" s="120">
        <v>218454</v>
      </c>
      <c r="K11" s="120">
        <v>218454</v>
      </c>
      <c r="L11" s="105">
        <v>113.571749799582</v>
      </c>
    </row>
    <row r="12" ht="40.5" customHeight="1" spans="1:12">
      <c r="A12" s="175"/>
      <c r="B12" s="108"/>
      <c r="C12" s="108"/>
      <c r="D12" s="108"/>
      <c r="E12" s="108"/>
      <c r="F12" s="105"/>
      <c r="G12" s="107" t="s">
        <v>130</v>
      </c>
      <c r="H12" s="222">
        <v>60703</v>
      </c>
      <c r="I12" s="217">
        <v>28588</v>
      </c>
      <c r="J12" s="120">
        <v>59887</v>
      </c>
      <c r="K12" s="120">
        <v>59887</v>
      </c>
      <c r="L12" s="105">
        <v>10.2546164184325</v>
      </c>
    </row>
    <row r="13" ht="40.5" customHeight="1" spans="1:12">
      <c r="A13" s="175"/>
      <c r="B13" s="108"/>
      <c r="C13" s="108"/>
      <c r="D13" s="108"/>
      <c r="E13" s="108"/>
      <c r="F13" s="105"/>
      <c r="G13" s="107" t="s">
        <v>131</v>
      </c>
      <c r="H13" s="222">
        <v>112</v>
      </c>
      <c r="I13" s="217">
        <v>12</v>
      </c>
      <c r="J13" s="120">
        <v>12</v>
      </c>
      <c r="K13" s="120">
        <v>12</v>
      </c>
      <c r="L13" s="105">
        <v>300</v>
      </c>
    </row>
    <row r="14" ht="40.5" customHeight="1" spans="1:12">
      <c r="A14" s="175"/>
      <c r="B14" s="108"/>
      <c r="C14" s="108"/>
      <c r="D14" s="108"/>
      <c r="E14" s="108"/>
      <c r="F14" s="105"/>
      <c r="G14" s="107" t="s">
        <v>579</v>
      </c>
      <c r="H14" s="112" t="s">
        <v>39</v>
      </c>
      <c r="I14" s="217">
        <v>450</v>
      </c>
      <c r="J14" s="120"/>
      <c r="K14" s="120"/>
      <c r="L14" s="120"/>
    </row>
    <row r="15" ht="40.5" customHeight="1" spans="1:12">
      <c r="A15" s="110" t="s">
        <v>43</v>
      </c>
      <c r="B15" s="102">
        <f t="shared" ref="B15:E15" si="0">SUM(B16:B18)</f>
        <v>624862</v>
      </c>
      <c r="C15" s="102">
        <f t="shared" si="0"/>
        <v>1567016</v>
      </c>
      <c r="D15" s="102">
        <f t="shared" si="0"/>
        <v>1567016</v>
      </c>
      <c r="E15" s="102">
        <f t="shared" si="0"/>
        <v>1567016</v>
      </c>
      <c r="F15" s="223">
        <v>120.033980650687</v>
      </c>
      <c r="G15" s="110" t="s">
        <v>580</v>
      </c>
      <c r="H15" s="119">
        <f t="shared" ref="H15:K15" si="1">SUM(H16:H19)</f>
        <v>419185</v>
      </c>
      <c r="I15" s="119">
        <f t="shared" si="1"/>
        <v>862762</v>
      </c>
      <c r="J15" s="119">
        <f t="shared" si="1"/>
        <v>979808</v>
      </c>
      <c r="K15" s="119">
        <f t="shared" si="1"/>
        <v>979808</v>
      </c>
      <c r="L15" s="105">
        <v>220.248927936408</v>
      </c>
    </row>
    <row r="16" ht="40.5" customHeight="1" spans="1:12">
      <c r="A16" s="111" t="s">
        <v>134</v>
      </c>
      <c r="B16" s="108">
        <v>313003</v>
      </c>
      <c r="C16" s="108">
        <v>607857</v>
      </c>
      <c r="D16" s="108">
        <v>607857</v>
      </c>
      <c r="E16" s="108">
        <v>607857</v>
      </c>
      <c r="F16" s="223">
        <v>28.8946801472459</v>
      </c>
      <c r="G16" s="107" t="s">
        <v>135</v>
      </c>
      <c r="H16" s="112">
        <v>0</v>
      </c>
      <c r="I16" s="116">
        <v>20047</v>
      </c>
      <c r="J16" s="120">
        <v>20047</v>
      </c>
      <c r="K16" s="120">
        <v>20047</v>
      </c>
      <c r="L16" s="105">
        <v>15685.0393700787</v>
      </c>
    </row>
    <row r="17" ht="40.5" customHeight="1" spans="1:12">
      <c r="A17" s="107" t="s">
        <v>136</v>
      </c>
      <c r="B17" s="112">
        <v>180000</v>
      </c>
      <c r="C17" s="108">
        <v>827300</v>
      </c>
      <c r="D17" s="108">
        <v>827300</v>
      </c>
      <c r="E17" s="108">
        <v>827300</v>
      </c>
      <c r="F17" s="223">
        <v>589.416666666667</v>
      </c>
      <c r="G17" s="107" t="s">
        <v>137</v>
      </c>
      <c r="H17" s="112">
        <v>180000</v>
      </c>
      <c r="I17" s="112">
        <v>627300</v>
      </c>
      <c r="J17" s="120">
        <v>627300</v>
      </c>
      <c r="K17" s="120">
        <v>627300</v>
      </c>
      <c r="L17" s="105" t="s">
        <v>39</v>
      </c>
    </row>
    <row r="18" ht="40.5" customHeight="1" spans="1:12">
      <c r="A18" s="107" t="s">
        <v>142</v>
      </c>
      <c r="B18" s="108">
        <v>131859</v>
      </c>
      <c r="C18" s="108">
        <v>131859</v>
      </c>
      <c r="D18" s="108">
        <v>131859</v>
      </c>
      <c r="E18" s="108">
        <v>131859</v>
      </c>
      <c r="F18" s="223">
        <v>9.35576970923386</v>
      </c>
      <c r="G18" s="107" t="s">
        <v>581</v>
      </c>
      <c r="H18" s="120">
        <v>239185</v>
      </c>
      <c r="I18" s="120">
        <v>215415</v>
      </c>
      <c r="J18" s="120">
        <v>214415</v>
      </c>
      <c r="K18" s="120">
        <v>214415</v>
      </c>
      <c r="L18" s="105">
        <v>23.2510950415598</v>
      </c>
    </row>
    <row r="19" ht="40.5" customHeight="1" spans="1:12">
      <c r="A19" s="220"/>
      <c r="B19" s="221"/>
      <c r="C19" s="221"/>
      <c r="D19" s="221"/>
      <c r="E19" s="221"/>
      <c r="F19" s="224"/>
      <c r="G19" s="107" t="s">
        <v>141</v>
      </c>
      <c r="H19" s="112">
        <v>0</v>
      </c>
      <c r="I19" s="112">
        <v>0</v>
      </c>
      <c r="J19" s="120">
        <v>118046</v>
      </c>
      <c r="K19" s="120">
        <v>118046</v>
      </c>
      <c r="L19" s="105">
        <v>-10.4755837675092</v>
      </c>
    </row>
    <row r="20" ht="20.25" customHeight="1" spans="2:12">
      <c r="B20" s="113"/>
      <c r="D20" s="113"/>
      <c r="E20" s="113"/>
      <c r="F20" s="225"/>
      <c r="L20" s="176"/>
    </row>
    <row r="21" spans="2:12">
      <c r="B21" s="113"/>
      <c r="C21" s="113"/>
      <c r="F21" s="176"/>
      <c r="L21" s="176"/>
    </row>
    <row r="22" spans="6:12">
      <c r="F22" s="176"/>
      <c r="L22" s="176"/>
    </row>
    <row r="23" spans="4:12">
      <c r="D23" s="113"/>
      <c r="E23" s="113"/>
      <c r="H23" s="113"/>
      <c r="I23" s="113"/>
      <c r="J23" s="113"/>
      <c r="K23" s="113"/>
      <c r="L23" s="176"/>
    </row>
    <row r="24" spans="4:12">
      <c r="D24" s="113"/>
      <c r="E24" s="113"/>
      <c r="L24" s="176"/>
    </row>
    <row r="27" spans="4:5">
      <c r="D27" s="113"/>
      <c r="E27" s="113"/>
    </row>
  </sheetData>
  <sheetProtection formatCells="0" insertHyperlinks="0" autoFilter="0"/>
  <mergeCells count="5">
    <mergeCell ref="A1:L1"/>
    <mergeCell ref="D2:G2"/>
    <mergeCell ref="J2:L2"/>
    <mergeCell ref="A3:F3"/>
    <mergeCell ref="G3:L3"/>
  </mergeCells>
  <printOptions horizontalCentered="1"/>
  <pageMargins left="0.236220472440945" right="0.236220472440945" top="0.15748031496063" bottom="0.15748031496063" header="0" footer="0"/>
  <pageSetup paperSize="9" scale="69" firstPageNumber="0" fitToHeight="0" orientation="portrait" useFirstPageNumber="1"/>
  <headerFooter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4"/>
  <sheetViews>
    <sheetView view="pageBreakPreview" zoomScale="115" zoomScaleNormal="70" zoomScaleSheetLayoutView="115" workbookViewId="0">
      <selection activeCell="B59" sqref="B59"/>
    </sheetView>
  </sheetViews>
  <sheetFormatPr defaultColWidth="9" defaultRowHeight="13.5" outlineLevelCol="2"/>
  <cols>
    <col min="1" max="1" width="18" style="83" customWidth="1"/>
    <col min="2" max="2" width="59" style="83" customWidth="1"/>
    <col min="3" max="3" width="17" style="83" customWidth="1"/>
  </cols>
  <sheetData>
    <row r="1" ht="30" customHeight="1" spans="1:3">
      <c r="A1" s="86" t="s">
        <v>582</v>
      </c>
      <c r="B1" s="86"/>
      <c r="C1" s="86"/>
    </row>
    <row r="2" ht="30" customHeight="1" spans="1:3">
      <c r="A2" s="134"/>
      <c r="B2" s="134"/>
      <c r="C2" s="135" t="s">
        <v>583</v>
      </c>
    </row>
    <row r="3" ht="30" customHeight="1" spans="1:3">
      <c r="A3" s="88" t="s">
        <v>144</v>
      </c>
      <c r="B3" s="88" t="s">
        <v>31</v>
      </c>
      <c r="C3" s="88" t="s">
        <v>32</v>
      </c>
    </row>
    <row r="4" ht="30" customHeight="1" spans="1:3">
      <c r="A4" s="136"/>
      <c r="B4" s="88" t="s">
        <v>40</v>
      </c>
      <c r="C4" s="91">
        <v>587208</v>
      </c>
    </row>
    <row r="5" ht="30" customHeight="1" spans="1:3">
      <c r="A5" s="137">
        <v>208</v>
      </c>
      <c r="B5" s="138" t="s">
        <v>102</v>
      </c>
      <c r="C5" s="91">
        <v>25</v>
      </c>
    </row>
    <row r="6" ht="30" customHeight="1" spans="1:3">
      <c r="A6" s="137">
        <v>20822</v>
      </c>
      <c r="B6" s="138" t="s">
        <v>584</v>
      </c>
      <c r="C6" s="91">
        <v>25</v>
      </c>
    </row>
    <row r="7" ht="30" customHeight="1" spans="1:3">
      <c r="A7" s="137">
        <v>2082201</v>
      </c>
      <c r="B7" s="92" t="s">
        <v>585</v>
      </c>
      <c r="C7" s="91">
        <v>25</v>
      </c>
    </row>
    <row r="8" ht="30" customHeight="1" spans="1:3">
      <c r="A8" s="137">
        <v>212</v>
      </c>
      <c r="B8" s="138" t="s">
        <v>108</v>
      </c>
      <c r="C8" s="91">
        <v>302119</v>
      </c>
    </row>
    <row r="9" ht="30" customHeight="1" spans="1:3">
      <c r="A9" s="137">
        <v>21208</v>
      </c>
      <c r="B9" s="138" t="s">
        <v>586</v>
      </c>
      <c r="C9" s="91">
        <v>300170</v>
      </c>
    </row>
    <row r="10" ht="30" customHeight="1" spans="1:3">
      <c r="A10" s="137">
        <v>2120801</v>
      </c>
      <c r="B10" s="92" t="s">
        <v>587</v>
      </c>
      <c r="C10" s="91">
        <v>207988</v>
      </c>
    </row>
    <row r="11" ht="30" customHeight="1" spans="1:3">
      <c r="A11" s="137">
        <v>2120803</v>
      </c>
      <c r="B11" s="92" t="s">
        <v>588</v>
      </c>
      <c r="C11" s="91">
        <v>48923</v>
      </c>
    </row>
    <row r="12" ht="30" customHeight="1" spans="1:3">
      <c r="A12" s="137">
        <v>2120804</v>
      </c>
      <c r="B12" s="92" t="s">
        <v>589</v>
      </c>
      <c r="C12" s="91">
        <v>42948</v>
      </c>
    </row>
    <row r="13" ht="30" customHeight="1" spans="1:3">
      <c r="A13" s="137">
        <v>2120899</v>
      </c>
      <c r="B13" s="92" t="s">
        <v>590</v>
      </c>
      <c r="C13" s="91">
        <v>311</v>
      </c>
    </row>
    <row r="14" ht="30" customHeight="1" spans="1:3">
      <c r="A14" s="137">
        <v>21211</v>
      </c>
      <c r="B14" s="138" t="s">
        <v>591</v>
      </c>
      <c r="C14" s="91">
        <v>23</v>
      </c>
    </row>
    <row r="15" ht="30" customHeight="1" spans="1:3">
      <c r="A15" s="137">
        <v>21213</v>
      </c>
      <c r="B15" s="138" t="s">
        <v>592</v>
      </c>
      <c r="C15" s="91">
        <v>1926</v>
      </c>
    </row>
    <row r="16" ht="30" customHeight="1" spans="1:3">
      <c r="A16" s="137">
        <v>2121301</v>
      </c>
      <c r="B16" s="92" t="s">
        <v>593</v>
      </c>
      <c r="C16" s="91">
        <v>1644</v>
      </c>
    </row>
    <row r="17" ht="30" customHeight="1" spans="1:3">
      <c r="A17" s="137">
        <v>2121399</v>
      </c>
      <c r="B17" s="92" t="s">
        <v>594</v>
      </c>
      <c r="C17" s="91">
        <v>282</v>
      </c>
    </row>
    <row r="18" ht="30" customHeight="1" spans="1:3">
      <c r="A18" s="137">
        <v>213</v>
      </c>
      <c r="B18" s="138" t="s">
        <v>110</v>
      </c>
      <c r="C18" s="91">
        <v>7094</v>
      </c>
    </row>
    <row r="19" ht="30" customHeight="1" spans="1:3">
      <c r="A19" s="137">
        <v>21367</v>
      </c>
      <c r="B19" s="138" t="s">
        <v>595</v>
      </c>
      <c r="C19" s="91">
        <v>209</v>
      </c>
    </row>
    <row r="20" ht="30" customHeight="1" spans="1:3">
      <c r="A20" s="137">
        <v>2136701</v>
      </c>
      <c r="B20" s="92" t="s">
        <v>596</v>
      </c>
      <c r="C20" s="91">
        <v>5</v>
      </c>
    </row>
    <row r="21" ht="30" customHeight="1" spans="1:3">
      <c r="A21" s="137">
        <v>2136702</v>
      </c>
      <c r="B21" s="92" t="s">
        <v>597</v>
      </c>
      <c r="C21" s="91">
        <v>5</v>
      </c>
    </row>
    <row r="22" ht="30" customHeight="1" spans="1:3">
      <c r="A22" s="137">
        <v>2136799</v>
      </c>
      <c r="B22" s="92" t="s">
        <v>598</v>
      </c>
      <c r="C22" s="91">
        <v>199</v>
      </c>
    </row>
    <row r="23" ht="30" customHeight="1" spans="1:3">
      <c r="A23" s="137">
        <v>21369</v>
      </c>
      <c r="B23" s="138" t="s">
        <v>599</v>
      </c>
      <c r="C23" s="91">
        <v>6885</v>
      </c>
    </row>
    <row r="24" ht="30" customHeight="1" spans="1:3">
      <c r="A24" s="137">
        <v>2136902</v>
      </c>
      <c r="B24" s="92" t="s">
        <v>600</v>
      </c>
      <c r="C24" s="91">
        <v>6885</v>
      </c>
    </row>
    <row r="25" ht="30" customHeight="1" spans="1:3">
      <c r="A25" s="137">
        <v>229</v>
      </c>
      <c r="B25" s="138" t="s">
        <v>129</v>
      </c>
      <c r="C25" s="91">
        <v>218071</v>
      </c>
    </row>
    <row r="26" ht="30" customHeight="1" spans="1:3">
      <c r="A26" s="137">
        <v>22904</v>
      </c>
      <c r="B26" s="138" t="s">
        <v>601</v>
      </c>
      <c r="C26" s="91">
        <v>212715</v>
      </c>
    </row>
    <row r="27" ht="30" customHeight="1" spans="1:3">
      <c r="A27" s="137">
        <v>2290402</v>
      </c>
      <c r="B27" s="92" t="s">
        <v>602</v>
      </c>
      <c r="C27" s="91">
        <v>212715</v>
      </c>
    </row>
    <row r="28" ht="30" customHeight="1" spans="1:3">
      <c r="A28" s="137">
        <v>22960</v>
      </c>
      <c r="B28" s="138" t="s">
        <v>603</v>
      </c>
      <c r="C28" s="91">
        <v>5356</v>
      </c>
    </row>
    <row r="29" ht="30" customHeight="1" spans="1:3">
      <c r="A29" s="137">
        <v>2296002</v>
      </c>
      <c r="B29" s="92" t="s">
        <v>604</v>
      </c>
      <c r="C29" s="91">
        <v>1803</v>
      </c>
    </row>
    <row r="30" ht="30" customHeight="1" spans="1:3">
      <c r="A30" s="137">
        <v>2296003</v>
      </c>
      <c r="B30" s="92" t="s">
        <v>605</v>
      </c>
      <c r="C30" s="91">
        <v>2252</v>
      </c>
    </row>
    <row r="31" ht="30" customHeight="1" spans="1:3">
      <c r="A31" s="137">
        <v>2296004</v>
      </c>
      <c r="B31" s="92" t="s">
        <v>606</v>
      </c>
      <c r="C31" s="91">
        <v>181</v>
      </c>
    </row>
    <row r="32" ht="30" customHeight="1" spans="1:3">
      <c r="A32" s="137">
        <v>2296006</v>
      </c>
      <c r="B32" s="92" t="s">
        <v>607</v>
      </c>
      <c r="C32" s="91">
        <v>111</v>
      </c>
    </row>
    <row r="33" ht="30" customHeight="1" spans="1:3">
      <c r="A33" s="137">
        <v>2296099</v>
      </c>
      <c r="B33" s="92" t="s">
        <v>608</v>
      </c>
      <c r="C33" s="91">
        <v>1009</v>
      </c>
    </row>
    <row r="34" ht="30" customHeight="1" spans="1:3">
      <c r="A34" s="137">
        <v>232</v>
      </c>
      <c r="B34" s="138" t="s">
        <v>130</v>
      </c>
      <c r="C34" s="91">
        <v>59887</v>
      </c>
    </row>
    <row r="35" ht="30" customHeight="1" spans="1:3">
      <c r="A35" s="137">
        <v>23204</v>
      </c>
      <c r="B35" s="138" t="s">
        <v>609</v>
      </c>
      <c r="C35" s="91">
        <v>59887</v>
      </c>
    </row>
    <row r="36" ht="30" customHeight="1" spans="1:3">
      <c r="A36" s="137">
        <v>2320411</v>
      </c>
      <c r="B36" s="92" t="s">
        <v>610</v>
      </c>
      <c r="C36" s="91">
        <v>23288</v>
      </c>
    </row>
    <row r="37" ht="30" customHeight="1" spans="1:3">
      <c r="A37" s="137">
        <v>2320431</v>
      </c>
      <c r="B37" s="92" t="s">
        <v>611</v>
      </c>
      <c r="C37" s="91">
        <v>14393</v>
      </c>
    </row>
    <row r="38" ht="30" customHeight="1" spans="1:3">
      <c r="A38" s="137">
        <v>2320433</v>
      </c>
      <c r="B38" s="92" t="s">
        <v>612</v>
      </c>
      <c r="C38" s="91">
        <v>6152</v>
      </c>
    </row>
    <row r="39" ht="30" customHeight="1" spans="1:3">
      <c r="A39" s="137">
        <v>2320498</v>
      </c>
      <c r="B39" s="92" t="s">
        <v>613</v>
      </c>
      <c r="C39" s="91">
        <v>16054</v>
      </c>
    </row>
    <row r="40" ht="30" customHeight="1" spans="1:3">
      <c r="A40" s="137">
        <v>233</v>
      </c>
      <c r="B40" s="138" t="s">
        <v>131</v>
      </c>
      <c r="C40" s="91">
        <v>12</v>
      </c>
    </row>
    <row r="41" ht="30" customHeight="1" spans="1:3">
      <c r="A41" s="137">
        <v>23304</v>
      </c>
      <c r="B41" s="138" t="s">
        <v>614</v>
      </c>
      <c r="C41" s="91">
        <v>12</v>
      </c>
    </row>
    <row r="42" ht="30" customHeight="1" spans="1:3">
      <c r="A42" s="137">
        <v>2330411</v>
      </c>
      <c r="B42" s="92" t="s">
        <v>615</v>
      </c>
      <c r="C42" s="91">
        <v>1</v>
      </c>
    </row>
    <row r="43" ht="30" customHeight="1" spans="1:3">
      <c r="A43" s="137">
        <v>2330431</v>
      </c>
      <c r="B43" s="92" t="s">
        <v>616</v>
      </c>
      <c r="C43" s="91">
        <v>10</v>
      </c>
    </row>
    <row r="44" ht="30" customHeight="1" spans="1:3">
      <c r="A44" s="137">
        <v>2330498</v>
      </c>
      <c r="B44" s="92" t="s">
        <v>617</v>
      </c>
      <c r="C44" s="91">
        <v>1</v>
      </c>
    </row>
  </sheetData>
  <sheetProtection formatCells="0" insertHyperlinks="0" autoFilter="0"/>
  <mergeCells count="1">
    <mergeCell ref="A1:C1"/>
  </mergeCells>
  <printOptions horizontalCentered="1"/>
  <pageMargins left="0.236220472440945" right="0.236220472440945" top="0.15748031496063" bottom="0.15748031496063" header="0" footer="0"/>
  <pageSetup paperSize="9" firstPageNumber="0" fitToHeight="0" orientation="portrait" useFirstPageNumber="1"/>
  <headerFooter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Zeros="0" view="pageBreakPreview" zoomScale="115" zoomScaleNormal="85" zoomScaleSheetLayoutView="115" topLeftCell="B1" workbookViewId="0">
      <selection activeCell="B5" sqref="B5"/>
    </sheetView>
  </sheetViews>
  <sheetFormatPr defaultColWidth="9" defaultRowHeight="14.25"/>
  <cols>
    <col min="1" max="1" width="37.75" style="85" customWidth="1"/>
    <col min="2" max="6" width="9.625" style="85" customWidth="1"/>
    <col min="7" max="7" width="25.375" style="85" customWidth="1"/>
    <col min="8" max="12" width="9.625" style="85" customWidth="1"/>
    <col min="13" max="14" width="9" style="85" customWidth="1"/>
    <col min="15" max="227" width="9" style="85"/>
    <col min="228" max="228" width="25.5" style="85" customWidth="1"/>
    <col min="229" max="229" width="8.5" style="85" customWidth="1"/>
    <col min="230" max="230" width="9.5" style="85" customWidth="1"/>
    <col min="231" max="231" width="6.75" style="85" customWidth="1"/>
    <col min="232" max="232" width="22.25" style="85" customWidth="1"/>
    <col min="233" max="234" width="9.5" style="85" customWidth="1"/>
    <col min="235" max="235" width="7.375" style="85" customWidth="1"/>
    <col min="236" max="236" width="12.625" style="85" customWidth="1"/>
    <col min="237" max="483" width="9" style="85"/>
    <col min="484" max="484" width="25.5" style="85" customWidth="1"/>
    <col min="485" max="485" width="8.5" style="85" customWidth="1"/>
    <col min="486" max="486" width="9.5" style="85" customWidth="1"/>
    <col min="487" max="487" width="6.75" style="85" customWidth="1"/>
    <col min="488" max="488" width="22.25" style="85" customWidth="1"/>
    <col min="489" max="490" width="9.5" style="85" customWidth="1"/>
    <col min="491" max="491" width="7.375" style="85" customWidth="1"/>
    <col min="492" max="492" width="12.625" style="85" customWidth="1"/>
    <col min="493" max="739" width="9" style="85"/>
    <col min="740" max="740" width="25.5" style="85" customWidth="1"/>
    <col min="741" max="741" width="8.5" style="85" customWidth="1"/>
    <col min="742" max="742" width="9.5" style="85" customWidth="1"/>
    <col min="743" max="743" width="6.75" style="85" customWidth="1"/>
    <col min="744" max="744" width="22.25" style="85" customWidth="1"/>
    <col min="745" max="746" width="9.5" style="85" customWidth="1"/>
    <col min="747" max="747" width="7.375" style="85" customWidth="1"/>
    <col min="748" max="748" width="12.625" style="85" customWidth="1"/>
    <col min="749" max="995" width="9" style="85"/>
    <col min="996" max="996" width="25.5" style="85" customWidth="1"/>
    <col min="997" max="997" width="8.5" style="85" customWidth="1"/>
    <col min="998" max="998" width="9.5" style="85" customWidth="1"/>
    <col min="999" max="999" width="6.75" style="85" customWidth="1"/>
    <col min="1000" max="1000" width="22.25" style="85" customWidth="1"/>
    <col min="1001" max="1002" width="9.5" style="85" customWidth="1"/>
    <col min="1003" max="1003" width="7.375" style="85" customWidth="1"/>
    <col min="1004" max="1004" width="12.625" style="85" customWidth="1"/>
    <col min="1005" max="1251" width="9" style="85"/>
    <col min="1252" max="1252" width="25.5" style="85" customWidth="1"/>
    <col min="1253" max="1253" width="8.5" style="85" customWidth="1"/>
    <col min="1254" max="1254" width="9.5" style="85" customWidth="1"/>
    <col min="1255" max="1255" width="6.75" style="85" customWidth="1"/>
    <col min="1256" max="1256" width="22.25" style="85" customWidth="1"/>
    <col min="1257" max="1258" width="9.5" style="85" customWidth="1"/>
    <col min="1259" max="1259" width="7.375" style="85" customWidth="1"/>
    <col min="1260" max="1260" width="12.625" style="85" customWidth="1"/>
    <col min="1261" max="1507" width="9" style="85"/>
    <col min="1508" max="1508" width="25.5" style="85" customWidth="1"/>
    <col min="1509" max="1509" width="8.5" style="85" customWidth="1"/>
    <col min="1510" max="1510" width="9.5" style="85" customWidth="1"/>
    <col min="1511" max="1511" width="6.75" style="85" customWidth="1"/>
    <col min="1512" max="1512" width="22.25" style="85" customWidth="1"/>
    <col min="1513" max="1514" width="9.5" style="85" customWidth="1"/>
    <col min="1515" max="1515" width="7.375" style="85" customWidth="1"/>
    <col min="1516" max="1516" width="12.625" style="85" customWidth="1"/>
    <col min="1517" max="1763" width="9" style="85"/>
    <col min="1764" max="1764" width="25.5" style="85" customWidth="1"/>
    <col min="1765" max="1765" width="8.5" style="85" customWidth="1"/>
    <col min="1766" max="1766" width="9.5" style="85" customWidth="1"/>
    <col min="1767" max="1767" width="6.75" style="85" customWidth="1"/>
    <col min="1768" max="1768" width="22.25" style="85" customWidth="1"/>
    <col min="1769" max="1770" width="9.5" style="85" customWidth="1"/>
    <col min="1771" max="1771" width="7.375" style="85" customWidth="1"/>
    <col min="1772" max="1772" width="12.625" style="85" customWidth="1"/>
    <col min="1773" max="2019" width="9" style="85"/>
    <col min="2020" max="2020" width="25.5" style="85" customWidth="1"/>
    <col min="2021" max="2021" width="8.5" style="85" customWidth="1"/>
    <col min="2022" max="2022" width="9.5" style="85" customWidth="1"/>
    <col min="2023" max="2023" width="6.75" style="85" customWidth="1"/>
    <col min="2024" max="2024" width="22.25" style="85" customWidth="1"/>
    <col min="2025" max="2026" width="9.5" style="85" customWidth="1"/>
    <col min="2027" max="2027" width="7.375" style="85" customWidth="1"/>
    <col min="2028" max="2028" width="12.625" style="85" customWidth="1"/>
    <col min="2029" max="2275" width="9" style="85"/>
    <col min="2276" max="2276" width="25.5" style="85" customWidth="1"/>
    <col min="2277" max="2277" width="8.5" style="85" customWidth="1"/>
    <col min="2278" max="2278" width="9.5" style="85" customWidth="1"/>
    <col min="2279" max="2279" width="6.75" style="85" customWidth="1"/>
    <col min="2280" max="2280" width="22.25" style="85" customWidth="1"/>
    <col min="2281" max="2282" width="9.5" style="85" customWidth="1"/>
    <col min="2283" max="2283" width="7.375" style="85" customWidth="1"/>
    <col min="2284" max="2284" width="12.625" style="85" customWidth="1"/>
    <col min="2285" max="2531" width="9" style="85"/>
    <col min="2532" max="2532" width="25.5" style="85" customWidth="1"/>
    <col min="2533" max="2533" width="8.5" style="85" customWidth="1"/>
    <col min="2534" max="2534" width="9.5" style="85" customWidth="1"/>
    <col min="2535" max="2535" width="6.75" style="85" customWidth="1"/>
    <col min="2536" max="2536" width="22.25" style="85" customWidth="1"/>
    <col min="2537" max="2538" width="9.5" style="85" customWidth="1"/>
    <col min="2539" max="2539" width="7.375" style="85" customWidth="1"/>
    <col min="2540" max="2540" width="12.625" style="85" customWidth="1"/>
    <col min="2541" max="2787" width="9" style="85"/>
    <col min="2788" max="2788" width="25.5" style="85" customWidth="1"/>
    <col min="2789" max="2789" width="8.5" style="85" customWidth="1"/>
    <col min="2790" max="2790" width="9.5" style="85" customWidth="1"/>
    <col min="2791" max="2791" width="6.75" style="85" customWidth="1"/>
    <col min="2792" max="2792" width="22.25" style="85" customWidth="1"/>
    <col min="2793" max="2794" width="9.5" style="85" customWidth="1"/>
    <col min="2795" max="2795" width="7.375" style="85" customWidth="1"/>
    <col min="2796" max="2796" width="12.625" style="85" customWidth="1"/>
    <col min="2797" max="3043" width="9" style="85"/>
    <col min="3044" max="3044" width="25.5" style="85" customWidth="1"/>
    <col min="3045" max="3045" width="8.5" style="85" customWidth="1"/>
    <col min="3046" max="3046" width="9.5" style="85" customWidth="1"/>
    <col min="3047" max="3047" width="6.75" style="85" customWidth="1"/>
    <col min="3048" max="3048" width="22.25" style="85" customWidth="1"/>
    <col min="3049" max="3050" width="9.5" style="85" customWidth="1"/>
    <col min="3051" max="3051" width="7.375" style="85" customWidth="1"/>
    <col min="3052" max="3052" width="12.625" style="85" customWidth="1"/>
    <col min="3053" max="3299" width="9" style="85"/>
    <col min="3300" max="3300" width="25.5" style="85" customWidth="1"/>
    <col min="3301" max="3301" width="8.5" style="85" customWidth="1"/>
    <col min="3302" max="3302" width="9.5" style="85" customWidth="1"/>
    <col min="3303" max="3303" width="6.75" style="85" customWidth="1"/>
    <col min="3304" max="3304" width="22.25" style="85" customWidth="1"/>
    <col min="3305" max="3306" width="9.5" style="85" customWidth="1"/>
    <col min="3307" max="3307" width="7.375" style="85" customWidth="1"/>
    <col min="3308" max="3308" width="12.625" style="85" customWidth="1"/>
    <col min="3309" max="3555" width="9" style="85"/>
    <col min="3556" max="3556" width="25.5" style="85" customWidth="1"/>
    <col min="3557" max="3557" width="8.5" style="85" customWidth="1"/>
    <col min="3558" max="3558" width="9.5" style="85" customWidth="1"/>
    <col min="3559" max="3559" width="6.75" style="85" customWidth="1"/>
    <col min="3560" max="3560" width="22.25" style="85" customWidth="1"/>
    <col min="3561" max="3562" width="9.5" style="85" customWidth="1"/>
    <col min="3563" max="3563" width="7.375" style="85" customWidth="1"/>
    <col min="3564" max="3564" width="12.625" style="85" customWidth="1"/>
    <col min="3565" max="3811" width="9" style="85"/>
    <col min="3812" max="3812" width="25.5" style="85" customWidth="1"/>
    <col min="3813" max="3813" width="8.5" style="85" customWidth="1"/>
    <col min="3814" max="3814" width="9.5" style="85" customWidth="1"/>
    <col min="3815" max="3815" width="6.75" style="85" customWidth="1"/>
    <col min="3816" max="3816" width="22.25" style="85" customWidth="1"/>
    <col min="3817" max="3818" width="9.5" style="85" customWidth="1"/>
    <col min="3819" max="3819" width="7.375" style="85" customWidth="1"/>
    <col min="3820" max="3820" width="12.625" style="85" customWidth="1"/>
    <col min="3821" max="4067" width="9" style="85"/>
    <col min="4068" max="4068" width="25.5" style="85" customWidth="1"/>
    <col min="4069" max="4069" width="8.5" style="85" customWidth="1"/>
    <col min="4070" max="4070" width="9.5" style="85" customWidth="1"/>
    <col min="4071" max="4071" width="6.75" style="85" customWidth="1"/>
    <col min="4072" max="4072" width="22.25" style="85" customWidth="1"/>
    <col min="4073" max="4074" width="9.5" style="85" customWidth="1"/>
    <col min="4075" max="4075" width="7.375" style="85" customWidth="1"/>
    <col min="4076" max="4076" width="12.625" style="85" customWidth="1"/>
    <col min="4077" max="4323" width="9" style="85"/>
    <col min="4324" max="4324" width="25.5" style="85" customWidth="1"/>
    <col min="4325" max="4325" width="8.5" style="85" customWidth="1"/>
    <col min="4326" max="4326" width="9.5" style="85" customWidth="1"/>
    <col min="4327" max="4327" width="6.75" style="85" customWidth="1"/>
    <col min="4328" max="4328" width="22.25" style="85" customWidth="1"/>
    <col min="4329" max="4330" width="9.5" style="85" customWidth="1"/>
    <col min="4331" max="4331" width="7.375" style="85" customWidth="1"/>
    <col min="4332" max="4332" width="12.625" style="85" customWidth="1"/>
    <col min="4333" max="4579" width="9" style="85"/>
    <col min="4580" max="4580" width="25.5" style="85" customWidth="1"/>
    <col min="4581" max="4581" width="8.5" style="85" customWidth="1"/>
    <col min="4582" max="4582" width="9.5" style="85" customWidth="1"/>
    <col min="4583" max="4583" width="6.75" style="85" customWidth="1"/>
    <col min="4584" max="4584" width="22.25" style="85" customWidth="1"/>
    <col min="4585" max="4586" width="9.5" style="85" customWidth="1"/>
    <col min="4587" max="4587" width="7.375" style="85" customWidth="1"/>
    <col min="4588" max="4588" width="12.625" style="85" customWidth="1"/>
    <col min="4589" max="4835" width="9" style="85"/>
    <col min="4836" max="4836" width="25.5" style="85" customWidth="1"/>
    <col min="4837" max="4837" width="8.5" style="85" customWidth="1"/>
    <col min="4838" max="4838" width="9.5" style="85" customWidth="1"/>
    <col min="4839" max="4839" width="6.75" style="85" customWidth="1"/>
    <col min="4840" max="4840" width="22.25" style="85" customWidth="1"/>
    <col min="4841" max="4842" width="9.5" style="85" customWidth="1"/>
    <col min="4843" max="4843" width="7.375" style="85" customWidth="1"/>
    <col min="4844" max="4844" width="12.625" style="85" customWidth="1"/>
    <col min="4845" max="5091" width="9" style="85"/>
    <col min="5092" max="5092" width="25.5" style="85" customWidth="1"/>
    <col min="5093" max="5093" width="8.5" style="85" customWidth="1"/>
    <col min="5094" max="5094" width="9.5" style="85" customWidth="1"/>
    <col min="5095" max="5095" width="6.75" style="85" customWidth="1"/>
    <col min="5096" max="5096" width="22.25" style="85" customWidth="1"/>
    <col min="5097" max="5098" width="9.5" style="85" customWidth="1"/>
    <col min="5099" max="5099" width="7.375" style="85" customWidth="1"/>
    <col min="5100" max="5100" width="12.625" style="85" customWidth="1"/>
    <col min="5101" max="5347" width="9" style="85"/>
    <col min="5348" max="5348" width="25.5" style="85" customWidth="1"/>
    <col min="5349" max="5349" width="8.5" style="85" customWidth="1"/>
    <col min="5350" max="5350" width="9.5" style="85" customWidth="1"/>
    <col min="5351" max="5351" width="6.75" style="85" customWidth="1"/>
    <col min="5352" max="5352" width="22.25" style="85" customWidth="1"/>
    <col min="5353" max="5354" width="9.5" style="85" customWidth="1"/>
    <col min="5355" max="5355" width="7.375" style="85" customWidth="1"/>
    <col min="5356" max="5356" width="12.625" style="85" customWidth="1"/>
    <col min="5357" max="5603" width="9" style="85"/>
    <col min="5604" max="5604" width="25.5" style="85" customWidth="1"/>
    <col min="5605" max="5605" width="8.5" style="85" customWidth="1"/>
    <col min="5606" max="5606" width="9.5" style="85" customWidth="1"/>
    <col min="5607" max="5607" width="6.75" style="85" customWidth="1"/>
    <col min="5608" max="5608" width="22.25" style="85" customWidth="1"/>
    <col min="5609" max="5610" width="9.5" style="85" customWidth="1"/>
    <col min="5611" max="5611" width="7.375" style="85" customWidth="1"/>
    <col min="5612" max="5612" width="12.625" style="85" customWidth="1"/>
    <col min="5613" max="5859" width="9" style="85"/>
    <col min="5860" max="5860" width="25.5" style="85" customWidth="1"/>
    <col min="5861" max="5861" width="8.5" style="85" customWidth="1"/>
    <col min="5862" max="5862" width="9.5" style="85" customWidth="1"/>
    <col min="5863" max="5863" width="6.75" style="85" customWidth="1"/>
    <col min="5864" max="5864" width="22.25" style="85" customWidth="1"/>
    <col min="5865" max="5866" width="9.5" style="85" customWidth="1"/>
    <col min="5867" max="5867" width="7.375" style="85" customWidth="1"/>
    <col min="5868" max="5868" width="12.625" style="85" customWidth="1"/>
    <col min="5869" max="6115" width="9" style="85"/>
    <col min="6116" max="6116" width="25.5" style="85" customWidth="1"/>
    <col min="6117" max="6117" width="8.5" style="85" customWidth="1"/>
    <col min="6118" max="6118" width="9.5" style="85" customWidth="1"/>
    <col min="6119" max="6119" width="6.75" style="85" customWidth="1"/>
    <col min="6120" max="6120" width="22.25" style="85" customWidth="1"/>
    <col min="6121" max="6122" width="9.5" style="85" customWidth="1"/>
    <col min="6123" max="6123" width="7.375" style="85" customWidth="1"/>
    <col min="6124" max="6124" width="12.625" style="85" customWidth="1"/>
    <col min="6125" max="6371" width="9" style="85"/>
    <col min="6372" max="6372" width="25.5" style="85" customWidth="1"/>
    <col min="6373" max="6373" width="8.5" style="85" customWidth="1"/>
    <col min="6374" max="6374" width="9.5" style="85" customWidth="1"/>
    <col min="6375" max="6375" width="6.75" style="85" customWidth="1"/>
    <col min="6376" max="6376" width="22.25" style="85" customWidth="1"/>
    <col min="6377" max="6378" width="9.5" style="85" customWidth="1"/>
    <col min="6379" max="6379" width="7.375" style="85" customWidth="1"/>
    <col min="6380" max="6380" width="12.625" style="85" customWidth="1"/>
    <col min="6381" max="6627" width="9" style="85"/>
    <col min="6628" max="6628" width="25.5" style="85" customWidth="1"/>
    <col min="6629" max="6629" width="8.5" style="85" customWidth="1"/>
    <col min="6630" max="6630" width="9.5" style="85" customWidth="1"/>
    <col min="6631" max="6631" width="6.75" style="85" customWidth="1"/>
    <col min="6632" max="6632" width="22.25" style="85" customWidth="1"/>
    <col min="6633" max="6634" width="9.5" style="85" customWidth="1"/>
    <col min="6635" max="6635" width="7.375" style="85" customWidth="1"/>
    <col min="6636" max="6636" width="12.625" style="85" customWidth="1"/>
    <col min="6637" max="6883" width="9" style="85"/>
    <col min="6884" max="6884" width="25.5" style="85" customWidth="1"/>
    <col min="6885" max="6885" width="8.5" style="85" customWidth="1"/>
    <col min="6886" max="6886" width="9.5" style="85" customWidth="1"/>
    <col min="6887" max="6887" width="6.75" style="85" customWidth="1"/>
    <col min="6888" max="6888" width="22.25" style="85" customWidth="1"/>
    <col min="6889" max="6890" width="9.5" style="85" customWidth="1"/>
    <col min="6891" max="6891" width="7.375" style="85" customWidth="1"/>
    <col min="6892" max="6892" width="12.625" style="85" customWidth="1"/>
    <col min="6893" max="7139" width="9" style="85"/>
    <col min="7140" max="7140" width="25.5" style="85" customWidth="1"/>
    <col min="7141" max="7141" width="8.5" style="85" customWidth="1"/>
    <col min="7142" max="7142" width="9.5" style="85" customWidth="1"/>
    <col min="7143" max="7143" width="6.75" style="85" customWidth="1"/>
    <col min="7144" max="7144" width="22.25" style="85" customWidth="1"/>
    <col min="7145" max="7146" width="9.5" style="85" customWidth="1"/>
    <col min="7147" max="7147" width="7.375" style="85" customWidth="1"/>
    <col min="7148" max="7148" width="12.625" style="85" customWidth="1"/>
    <col min="7149" max="7395" width="9" style="85"/>
    <col min="7396" max="7396" width="25.5" style="85" customWidth="1"/>
    <col min="7397" max="7397" width="8.5" style="85" customWidth="1"/>
    <col min="7398" max="7398" width="9.5" style="85" customWidth="1"/>
    <col min="7399" max="7399" width="6.75" style="85" customWidth="1"/>
    <col min="7400" max="7400" width="22.25" style="85" customWidth="1"/>
    <col min="7401" max="7402" width="9.5" style="85" customWidth="1"/>
    <col min="7403" max="7403" width="7.375" style="85" customWidth="1"/>
    <col min="7404" max="7404" width="12.625" style="85" customWidth="1"/>
    <col min="7405" max="7651" width="9" style="85"/>
    <col min="7652" max="7652" width="25.5" style="85" customWidth="1"/>
    <col min="7653" max="7653" width="8.5" style="85" customWidth="1"/>
    <col min="7654" max="7654" width="9.5" style="85" customWidth="1"/>
    <col min="7655" max="7655" width="6.75" style="85" customWidth="1"/>
    <col min="7656" max="7656" width="22.25" style="85" customWidth="1"/>
    <col min="7657" max="7658" width="9.5" style="85" customWidth="1"/>
    <col min="7659" max="7659" width="7.375" style="85" customWidth="1"/>
    <col min="7660" max="7660" width="12.625" style="85" customWidth="1"/>
    <col min="7661" max="7907" width="9" style="85"/>
    <col min="7908" max="7908" width="25.5" style="85" customWidth="1"/>
    <col min="7909" max="7909" width="8.5" style="85" customWidth="1"/>
    <col min="7910" max="7910" width="9.5" style="85" customWidth="1"/>
    <col min="7911" max="7911" width="6.75" style="85" customWidth="1"/>
    <col min="7912" max="7912" width="22.25" style="85" customWidth="1"/>
    <col min="7913" max="7914" width="9.5" style="85" customWidth="1"/>
    <col min="7915" max="7915" width="7.375" style="85" customWidth="1"/>
    <col min="7916" max="7916" width="12.625" style="85" customWidth="1"/>
    <col min="7917" max="8163" width="9" style="85"/>
    <col min="8164" max="8164" width="25.5" style="85" customWidth="1"/>
    <col min="8165" max="8165" width="8.5" style="85" customWidth="1"/>
    <col min="8166" max="8166" width="9.5" style="85" customWidth="1"/>
    <col min="8167" max="8167" width="6.75" style="85" customWidth="1"/>
    <col min="8168" max="8168" width="22.25" style="85" customWidth="1"/>
    <col min="8169" max="8170" width="9.5" style="85" customWidth="1"/>
    <col min="8171" max="8171" width="7.375" style="85" customWidth="1"/>
    <col min="8172" max="8172" width="12.625" style="85" customWidth="1"/>
    <col min="8173" max="8419" width="9" style="85"/>
    <col min="8420" max="8420" width="25.5" style="85" customWidth="1"/>
    <col min="8421" max="8421" width="8.5" style="85" customWidth="1"/>
    <col min="8422" max="8422" width="9.5" style="85" customWidth="1"/>
    <col min="8423" max="8423" width="6.75" style="85" customWidth="1"/>
    <col min="8424" max="8424" width="22.25" style="85" customWidth="1"/>
    <col min="8425" max="8426" width="9.5" style="85" customWidth="1"/>
    <col min="8427" max="8427" width="7.375" style="85" customWidth="1"/>
    <col min="8428" max="8428" width="12.625" style="85" customWidth="1"/>
    <col min="8429" max="8675" width="9" style="85"/>
    <col min="8676" max="8676" width="25.5" style="85" customWidth="1"/>
    <col min="8677" max="8677" width="8.5" style="85" customWidth="1"/>
    <col min="8678" max="8678" width="9.5" style="85" customWidth="1"/>
    <col min="8679" max="8679" width="6.75" style="85" customWidth="1"/>
    <col min="8680" max="8680" width="22.25" style="85" customWidth="1"/>
    <col min="8681" max="8682" width="9.5" style="85" customWidth="1"/>
    <col min="8683" max="8683" width="7.375" style="85" customWidth="1"/>
    <col min="8684" max="8684" width="12.625" style="85" customWidth="1"/>
    <col min="8685" max="8931" width="9" style="85"/>
    <col min="8932" max="8932" width="25.5" style="85" customWidth="1"/>
    <col min="8933" max="8933" width="8.5" style="85" customWidth="1"/>
    <col min="8934" max="8934" width="9.5" style="85" customWidth="1"/>
    <col min="8935" max="8935" width="6.75" style="85" customWidth="1"/>
    <col min="8936" max="8936" width="22.25" style="85" customWidth="1"/>
    <col min="8937" max="8938" width="9.5" style="85" customWidth="1"/>
    <col min="8939" max="8939" width="7.375" style="85" customWidth="1"/>
    <col min="8940" max="8940" width="12.625" style="85" customWidth="1"/>
    <col min="8941" max="9187" width="9" style="85"/>
    <col min="9188" max="9188" width="25.5" style="85" customWidth="1"/>
    <col min="9189" max="9189" width="8.5" style="85" customWidth="1"/>
    <col min="9190" max="9190" width="9.5" style="85" customWidth="1"/>
    <col min="9191" max="9191" width="6.75" style="85" customWidth="1"/>
    <col min="9192" max="9192" width="22.25" style="85" customWidth="1"/>
    <col min="9193" max="9194" width="9.5" style="85" customWidth="1"/>
    <col min="9195" max="9195" width="7.375" style="85" customWidth="1"/>
    <col min="9196" max="9196" width="12.625" style="85" customWidth="1"/>
    <col min="9197" max="9443" width="9" style="85"/>
    <col min="9444" max="9444" width="25.5" style="85" customWidth="1"/>
    <col min="9445" max="9445" width="8.5" style="85" customWidth="1"/>
    <col min="9446" max="9446" width="9.5" style="85" customWidth="1"/>
    <col min="9447" max="9447" width="6.75" style="85" customWidth="1"/>
    <col min="9448" max="9448" width="22.25" style="85" customWidth="1"/>
    <col min="9449" max="9450" width="9.5" style="85" customWidth="1"/>
    <col min="9451" max="9451" width="7.375" style="85" customWidth="1"/>
    <col min="9452" max="9452" width="12.625" style="85" customWidth="1"/>
    <col min="9453" max="9699" width="9" style="85"/>
    <col min="9700" max="9700" width="25.5" style="85" customWidth="1"/>
    <col min="9701" max="9701" width="8.5" style="85" customWidth="1"/>
    <col min="9702" max="9702" width="9.5" style="85" customWidth="1"/>
    <col min="9703" max="9703" width="6.75" style="85" customWidth="1"/>
    <col min="9704" max="9704" width="22.25" style="85" customWidth="1"/>
    <col min="9705" max="9706" width="9.5" style="85" customWidth="1"/>
    <col min="9707" max="9707" width="7.375" style="85" customWidth="1"/>
    <col min="9708" max="9708" width="12.625" style="85" customWidth="1"/>
    <col min="9709" max="9955" width="9" style="85"/>
    <col min="9956" max="9956" width="25.5" style="85" customWidth="1"/>
    <col min="9957" max="9957" width="8.5" style="85" customWidth="1"/>
    <col min="9958" max="9958" width="9.5" style="85" customWidth="1"/>
    <col min="9959" max="9959" width="6.75" style="85" customWidth="1"/>
    <col min="9960" max="9960" width="22.25" style="85" customWidth="1"/>
    <col min="9961" max="9962" width="9.5" style="85" customWidth="1"/>
    <col min="9963" max="9963" width="7.375" style="85" customWidth="1"/>
    <col min="9964" max="9964" width="12.625" style="85" customWidth="1"/>
    <col min="9965" max="10211" width="9" style="85"/>
    <col min="10212" max="10212" width="25.5" style="85" customWidth="1"/>
    <col min="10213" max="10213" width="8.5" style="85" customWidth="1"/>
    <col min="10214" max="10214" width="9.5" style="85" customWidth="1"/>
    <col min="10215" max="10215" width="6.75" style="85" customWidth="1"/>
    <col min="10216" max="10216" width="22.25" style="85" customWidth="1"/>
    <col min="10217" max="10218" width="9.5" style="85" customWidth="1"/>
    <col min="10219" max="10219" width="7.375" style="85" customWidth="1"/>
    <col min="10220" max="10220" width="12.625" style="85" customWidth="1"/>
    <col min="10221" max="10467" width="9" style="85"/>
    <col min="10468" max="10468" width="25.5" style="85" customWidth="1"/>
    <col min="10469" max="10469" width="8.5" style="85" customWidth="1"/>
    <col min="10470" max="10470" width="9.5" style="85" customWidth="1"/>
    <col min="10471" max="10471" width="6.75" style="85" customWidth="1"/>
    <col min="10472" max="10472" width="22.25" style="85" customWidth="1"/>
    <col min="10473" max="10474" width="9.5" style="85" customWidth="1"/>
    <col min="10475" max="10475" width="7.375" style="85" customWidth="1"/>
    <col min="10476" max="10476" width="12.625" style="85" customWidth="1"/>
    <col min="10477" max="10723" width="9" style="85"/>
    <col min="10724" max="10724" width="25.5" style="85" customWidth="1"/>
    <col min="10725" max="10725" width="8.5" style="85" customWidth="1"/>
    <col min="10726" max="10726" width="9.5" style="85" customWidth="1"/>
    <col min="10727" max="10727" width="6.75" style="85" customWidth="1"/>
    <col min="10728" max="10728" width="22.25" style="85" customWidth="1"/>
    <col min="10729" max="10730" width="9.5" style="85" customWidth="1"/>
    <col min="10731" max="10731" width="7.375" style="85" customWidth="1"/>
    <col min="10732" max="10732" width="12.625" style="85" customWidth="1"/>
    <col min="10733" max="10979" width="9" style="85"/>
    <col min="10980" max="10980" width="25.5" style="85" customWidth="1"/>
    <col min="10981" max="10981" width="8.5" style="85" customWidth="1"/>
    <col min="10982" max="10982" width="9.5" style="85" customWidth="1"/>
    <col min="10983" max="10983" width="6.75" style="85" customWidth="1"/>
    <col min="10984" max="10984" width="22.25" style="85" customWidth="1"/>
    <col min="10985" max="10986" width="9.5" style="85" customWidth="1"/>
    <col min="10987" max="10987" width="7.375" style="85" customWidth="1"/>
    <col min="10988" max="10988" width="12.625" style="85" customWidth="1"/>
    <col min="10989" max="11235" width="9" style="85"/>
    <col min="11236" max="11236" width="25.5" style="85" customWidth="1"/>
    <col min="11237" max="11237" width="8.5" style="85" customWidth="1"/>
    <col min="11238" max="11238" width="9.5" style="85" customWidth="1"/>
    <col min="11239" max="11239" width="6.75" style="85" customWidth="1"/>
    <col min="11240" max="11240" width="22.25" style="85" customWidth="1"/>
    <col min="11241" max="11242" width="9.5" style="85" customWidth="1"/>
    <col min="11243" max="11243" width="7.375" style="85" customWidth="1"/>
    <col min="11244" max="11244" width="12.625" style="85" customWidth="1"/>
    <col min="11245" max="11491" width="9" style="85"/>
    <col min="11492" max="11492" width="25.5" style="85" customWidth="1"/>
    <col min="11493" max="11493" width="8.5" style="85" customWidth="1"/>
    <col min="11494" max="11494" width="9.5" style="85" customWidth="1"/>
    <col min="11495" max="11495" width="6.75" style="85" customWidth="1"/>
    <col min="11496" max="11496" width="22.25" style="85" customWidth="1"/>
    <col min="11497" max="11498" width="9.5" style="85" customWidth="1"/>
    <col min="11499" max="11499" width="7.375" style="85" customWidth="1"/>
    <col min="11500" max="11500" width="12.625" style="85" customWidth="1"/>
    <col min="11501" max="11747" width="9" style="85"/>
    <col min="11748" max="11748" width="25.5" style="85" customWidth="1"/>
    <col min="11749" max="11749" width="8.5" style="85" customWidth="1"/>
    <col min="11750" max="11750" width="9.5" style="85" customWidth="1"/>
    <col min="11751" max="11751" width="6.75" style="85" customWidth="1"/>
    <col min="11752" max="11752" width="22.25" style="85" customWidth="1"/>
    <col min="11753" max="11754" width="9.5" style="85" customWidth="1"/>
    <col min="11755" max="11755" width="7.375" style="85" customWidth="1"/>
    <col min="11756" max="11756" width="12.625" style="85" customWidth="1"/>
    <col min="11757" max="12003" width="9" style="85"/>
    <col min="12004" max="12004" width="25.5" style="85" customWidth="1"/>
    <col min="12005" max="12005" width="8.5" style="85" customWidth="1"/>
    <col min="12006" max="12006" width="9.5" style="85" customWidth="1"/>
    <col min="12007" max="12007" width="6.75" style="85" customWidth="1"/>
    <col min="12008" max="12008" width="22.25" style="85" customWidth="1"/>
    <col min="12009" max="12010" width="9.5" style="85" customWidth="1"/>
    <col min="12011" max="12011" width="7.375" style="85" customWidth="1"/>
    <col min="12012" max="12012" width="12.625" style="85" customWidth="1"/>
    <col min="12013" max="12259" width="9" style="85"/>
    <col min="12260" max="12260" width="25.5" style="85" customWidth="1"/>
    <col min="12261" max="12261" width="8.5" style="85" customWidth="1"/>
    <col min="12262" max="12262" width="9.5" style="85" customWidth="1"/>
    <col min="12263" max="12263" width="6.75" style="85" customWidth="1"/>
    <col min="12264" max="12264" width="22.25" style="85" customWidth="1"/>
    <col min="12265" max="12266" width="9.5" style="85" customWidth="1"/>
    <col min="12267" max="12267" width="7.375" style="85" customWidth="1"/>
    <col min="12268" max="12268" width="12.625" style="85" customWidth="1"/>
    <col min="12269" max="12515" width="9" style="85"/>
    <col min="12516" max="12516" width="25.5" style="85" customWidth="1"/>
    <col min="12517" max="12517" width="8.5" style="85" customWidth="1"/>
    <col min="12518" max="12518" width="9.5" style="85" customWidth="1"/>
    <col min="12519" max="12519" width="6.75" style="85" customWidth="1"/>
    <col min="12520" max="12520" width="22.25" style="85" customWidth="1"/>
    <col min="12521" max="12522" width="9.5" style="85" customWidth="1"/>
    <col min="12523" max="12523" width="7.375" style="85" customWidth="1"/>
    <col min="12524" max="12524" width="12.625" style="85" customWidth="1"/>
    <col min="12525" max="12771" width="9" style="85"/>
    <col min="12772" max="12772" width="25.5" style="85" customWidth="1"/>
    <col min="12773" max="12773" width="8.5" style="85" customWidth="1"/>
    <col min="12774" max="12774" width="9.5" style="85" customWidth="1"/>
    <col min="12775" max="12775" width="6.75" style="85" customWidth="1"/>
    <col min="12776" max="12776" width="22.25" style="85" customWidth="1"/>
    <col min="12777" max="12778" width="9.5" style="85" customWidth="1"/>
    <col min="12779" max="12779" width="7.375" style="85" customWidth="1"/>
    <col min="12780" max="12780" width="12.625" style="85" customWidth="1"/>
    <col min="12781" max="13027" width="9" style="85"/>
    <col min="13028" max="13028" width="25.5" style="85" customWidth="1"/>
    <col min="13029" max="13029" width="8.5" style="85" customWidth="1"/>
    <col min="13030" max="13030" width="9.5" style="85" customWidth="1"/>
    <col min="13031" max="13031" width="6.75" style="85" customWidth="1"/>
    <col min="13032" max="13032" width="22.25" style="85" customWidth="1"/>
    <col min="13033" max="13034" width="9.5" style="85" customWidth="1"/>
    <col min="13035" max="13035" width="7.375" style="85" customWidth="1"/>
    <col min="13036" max="13036" width="12.625" style="85" customWidth="1"/>
    <col min="13037" max="13283" width="9" style="85"/>
    <col min="13284" max="13284" width="25.5" style="85" customWidth="1"/>
    <col min="13285" max="13285" width="8.5" style="85" customWidth="1"/>
    <col min="13286" max="13286" width="9.5" style="85" customWidth="1"/>
    <col min="13287" max="13287" width="6.75" style="85" customWidth="1"/>
    <col min="13288" max="13288" width="22.25" style="85" customWidth="1"/>
    <col min="13289" max="13290" width="9.5" style="85" customWidth="1"/>
    <col min="13291" max="13291" width="7.375" style="85" customWidth="1"/>
    <col min="13292" max="13292" width="12.625" style="85" customWidth="1"/>
    <col min="13293" max="13539" width="9" style="85"/>
    <col min="13540" max="13540" width="25.5" style="85" customWidth="1"/>
    <col min="13541" max="13541" width="8.5" style="85" customWidth="1"/>
    <col min="13542" max="13542" width="9.5" style="85" customWidth="1"/>
    <col min="13543" max="13543" width="6.75" style="85" customWidth="1"/>
    <col min="13544" max="13544" width="22.25" style="85" customWidth="1"/>
    <col min="13545" max="13546" width="9.5" style="85" customWidth="1"/>
    <col min="13547" max="13547" width="7.375" style="85" customWidth="1"/>
    <col min="13548" max="13548" width="12.625" style="85" customWidth="1"/>
    <col min="13549" max="13795" width="9" style="85"/>
    <col min="13796" max="13796" width="25.5" style="85" customWidth="1"/>
    <col min="13797" max="13797" width="8.5" style="85" customWidth="1"/>
    <col min="13798" max="13798" width="9.5" style="85" customWidth="1"/>
    <col min="13799" max="13799" width="6.75" style="85" customWidth="1"/>
    <col min="13800" max="13800" width="22.25" style="85" customWidth="1"/>
    <col min="13801" max="13802" width="9.5" style="85" customWidth="1"/>
    <col min="13803" max="13803" width="7.375" style="85" customWidth="1"/>
    <col min="13804" max="13804" width="12.625" style="85" customWidth="1"/>
    <col min="13805" max="14051" width="9" style="85"/>
    <col min="14052" max="14052" width="25.5" style="85" customWidth="1"/>
    <col min="14053" max="14053" width="8.5" style="85" customWidth="1"/>
    <col min="14054" max="14054" width="9.5" style="85" customWidth="1"/>
    <col min="14055" max="14055" width="6.75" style="85" customWidth="1"/>
    <col min="14056" max="14056" width="22.25" style="85" customWidth="1"/>
    <col min="14057" max="14058" width="9.5" style="85" customWidth="1"/>
    <col min="14059" max="14059" width="7.375" style="85" customWidth="1"/>
    <col min="14060" max="14060" width="12.625" style="85" customWidth="1"/>
    <col min="14061" max="14307" width="9" style="85"/>
    <col min="14308" max="14308" width="25.5" style="85" customWidth="1"/>
    <col min="14309" max="14309" width="8.5" style="85" customWidth="1"/>
    <col min="14310" max="14310" width="9.5" style="85" customWidth="1"/>
    <col min="14311" max="14311" width="6.75" style="85" customWidth="1"/>
    <col min="14312" max="14312" width="22.25" style="85" customWidth="1"/>
    <col min="14313" max="14314" width="9.5" style="85" customWidth="1"/>
    <col min="14315" max="14315" width="7.375" style="85" customWidth="1"/>
    <col min="14316" max="14316" width="12.625" style="85" customWidth="1"/>
    <col min="14317" max="14563" width="9" style="85"/>
    <col min="14564" max="14564" width="25.5" style="85" customWidth="1"/>
    <col min="14565" max="14565" width="8.5" style="85" customWidth="1"/>
    <col min="14566" max="14566" width="9.5" style="85" customWidth="1"/>
    <col min="14567" max="14567" width="6.75" style="85" customWidth="1"/>
    <col min="14568" max="14568" width="22.25" style="85" customWidth="1"/>
    <col min="14569" max="14570" width="9.5" style="85" customWidth="1"/>
    <col min="14571" max="14571" width="7.375" style="85" customWidth="1"/>
    <col min="14572" max="14572" width="12.625" style="85" customWidth="1"/>
    <col min="14573" max="14819" width="9" style="85"/>
    <col min="14820" max="14820" width="25.5" style="85" customWidth="1"/>
    <col min="14821" max="14821" width="8.5" style="85" customWidth="1"/>
    <col min="14822" max="14822" width="9.5" style="85" customWidth="1"/>
    <col min="14823" max="14823" width="6.75" style="85" customWidth="1"/>
    <col min="14824" max="14824" width="22.25" style="85" customWidth="1"/>
    <col min="14825" max="14826" width="9.5" style="85" customWidth="1"/>
    <col min="14827" max="14827" width="7.375" style="85" customWidth="1"/>
    <col min="14828" max="14828" width="12.625" style="85" customWidth="1"/>
    <col min="14829" max="15075" width="9" style="85"/>
    <col min="15076" max="15076" width="25.5" style="85" customWidth="1"/>
    <col min="15077" max="15077" width="8.5" style="85" customWidth="1"/>
    <col min="15078" max="15078" width="9.5" style="85" customWidth="1"/>
    <col min="15079" max="15079" width="6.75" style="85" customWidth="1"/>
    <col min="15080" max="15080" width="22.25" style="85" customWidth="1"/>
    <col min="15081" max="15082" width="9.5" style="85" customWidth="1"/>
    <col min="15083" max="15083" width="7.375" style="85" customWidth="1"/>
    <col min="15084" max="15084" width="12.625" style="85" customWidth="1"/>
    <col min="15085" max="15331" width="9" style="85"/>
    <col min="15332" max="15332" width="25.5" style="85" customWidth="1"/>
    <col min="15333" max="15333" width="8.5" style="85" customWidth="1"/>
    <col min="15334" max="15334" width="9.5" style="85" customWidth="1"/>
    <col min="15335" max="15335" width="6.75" style="85" customWidth="1"/>
    <col min="15336" max="15336" width="22.25" style="85" customWidth="1"/>
    <col min="15337" max="15338" width="9.5" style="85" customWidth="1"/>
    <col min="15339" max="15339" width="7.375" style="85" customWidth="1"/>
    <col min="15340" max="15340" width="12.625" style="85" customWidth="1"/>
    <col min="15341" max="15587" width="9" style="85"/>
    <col min="15588" max="15588" width="25.5" style="85" customWidth="1"/>
    <col min="15589" max="15589" width="8.5" style="85" customWidth="1"/>
    <col min="15590" max="15590" width="9.5" style="85" customWidth="1"/>
    <col min="15591" max="15591" width="6.75" style="85" customWidth="1"/>
    <col min="15592" max="15592" width="22.25" style="85" customWidth="1"/>
    <col min="15593" max="15594" width="9.5" style="85" customWidth="1"/>
    <col min="15595" max="15595" width="7.375" style="85" customWidth="1"/>
    <col min="15596" max="15596" width="12.625" style="85" customWidth="1"/>
    <col min="15597" max="15843" width="9" style="85"/>
    <col min="15844" max="15844" width="25.5" style="85" customWidth="1"/>
    <col min="15845" max="15845" width="8.5" style="85" customWidth="1"/>
    <col min="15846" max="15846" width="9.5" style="85" customWidth="1"/>
    <col min="15847" max="15847" width="6.75" style="85" customWidth="1"/>
    <col min="15848" max="15848" width="22.25" style="85" customWidth="1"/>
    <col min="15849" max="15850" width="9.5" style="85" customWidth="1"/>
    <col min="15851" max="15851" width="7.375" style="85" customWidth="1"/>
    <col min="15852" max="15852" width="12.625" style="85" customWidth="1"/>
    <col min="15853" max="16099" width="9" style="85"/>
    <col min="16100" max="16100" width="25.5" style="85" customWidth="1"/>
    <col min="16101" max="16101" width="8.5" style="85" customWidth="1"/>
    <col min="16102" max="16102" width="9.5" style="85" customWidth="1"/>
    <col min="16103" max="16103" width="6.75" style="85" customWidth="1"/>
    <col min="16104" max="16104" width="22.25" style="85" customWidth="1"/>
    <col min="16105" max="16106" width="9.5" style="85" customWidth="1"/>
    <col min="16107" max="16107" width="7.375" style="85" customWidth="1"/>
    <col min="16108" max="16108" width="12.625" style="85" customWidth="1"/>
    <col min="16109" max="16384" width="9" style="85"/>
  </cols>
  <sheetData>
    <row r="1" ht="30" customHeight="1" spans="1:12">
      <c r="A1" s="95" t="s">
        <v>618</v>
      </c>
      <c r="B1" s="95"/>
      <c r="C1" s="95"/>
      <c r="D1" s="95"/>
      <c r="E1" s="95"/>
      <c r="F1" s="95"/>
      <c r="G1" s="95"/>
      <c r="H1" s="95"/>
      <c r="I1" s="95"/>
      <c r="J1" s="95"/>
      <c r="K1" s="95"/>
      <c r="L1" s="95"/>
    </row>
    <row r="2" s="74" customFormat="1" ht="30" customHeight="1" spans="1:12">
      <c r="A2" s="96"/>
      <c r="B2" s="213"/>
      <c r="C2" s="213"/>
      <c r="D2" s="97"/>
      <c r="E2" s="97"/>
      <c r="F2" s="97"/>
      <c r="G2" s="97"/>
      <c r="H2" s="216"/>
      <c r="I2" s="216"/>
      <c r="J2" s="114" t="s">
        <v>30</v>
      </c>
      <c r="K2" s="114"/>
      <c r="L2" s="114"/>
    </row>
    <row r="3" ht="50.25" customHeight="1" spans="1:12">
      <c r="A3" s="98" t="s">
        <v>79</v>
      </c>
      <c r="B3" s="98"/>
      <c r="C3" s="98"/>
      <c r="D3" s="98"/>
      <c r="E3" s="98"/>
      <c r="F3" s="98"/>
      <c r="G3" s="98" t="s">
        <v>80</v>
      </c>
      <c r="H3" s="98"/>
      <c r="I3" s="98"/>
      <c r="J3" s="98"/>
      <c r="K3" s="98"/>
      <c r="L3" s="98"/>
    </row>
    <row r="4" ht="50.25" customHeight="1" spans="1:12">
      <c r="A4" s="98" t="s">
        <v>31</v>
      </c>
      <c r="B4" s="99" t="s">
        <v>81</v>
      </c>
      <c r="C4" s="99" t="s">
        <v>82</v>
      </c>
      <c r="D4" s="99" t="s">
        <v>83</v>
      </c>
      <c r="E4" s="99" t="s">
        <v>32</v>
      </c>
      <c r="F4" s="100" t="s">
        <v>84</v>
      </c>
      <c r="G4" s="98" t="s">
        <v>31</v>
      </c>
      <c r="H4" s="99" t="s">
        <v>81</v>
      </c>
      <c r="I4" s="99" t="s">
        <v>82</v>
      </c>
      <c r="J4" s="99" t="s">
        <v>83</v>
      </c>
      <c r="K4" s="99" t="s">
        <v>32</v>
      </c>
      <c r="L4" s="100" t="s">
        <v>84</v>
      </c>
    </row>
    <row r="5" ht="50.25" customHeight="1" spans="1:12">
      <c r="A5" s="101" t="s">
        <v>33</v>
      </c>
      <c r="B5" s="102">
        <f>B6+B11</f>
        <v>30544</v>
      </c>
      <c r="C5" s="102">
        <f>C6+C11</f>
        <v>109184</v>
      </c>
      <c r="D5" s="102">
        <f>D6+D11</f>
        <v>109222</v>
      </c>
      <c r="E5" s="102">
        <f>E6+E11</f>
        <v>109222</v>
      </c>
      <c r="F5" s="103">
        <v>742.6</v>
      </c>
      <c r="G5" s="101" t="s">
        <v>33</v>
      </c>
      <c r="H5" s="115">
        <f>H6+H11</f>
        <v>30544</v>
      </c>
      <c r="I5" s="115">
        <f>I6+I11</f>
        <v>108648</v>
      </c>
      <c r="J5" s="115">
        <f>J6+J11</f>
        <v>109222</v>
      </c>
      <c r="K5" s="115">
        <f>K6+K11</f>
        <v>109222</v>
      </c>
      <c r="L5" s="103">
        <v>742.6</v>
      </c>
    </row>
    <row r="6" ht="50.25" customHeight="1" spans="1:12">
      <c r="A6" s="104" t="s">
        <v>619</v>
      </c>
      <c r="B6" s="102">
        <v>30000</v>
      </c>
      <c r="C6" s="102">
        <v>108640</v>
      </c>
      <c r="D6" s="102">
        <f>SUM(D7:D9)</f>
        <v>108678</v>
      </c>
      <c r="E6" s="102">
        <f>SUM(E7:E9)</f>
        <v>108678</v>
      </c>
      <c r="F6" s="105">
        <v>860.901856763926</v>
      </c>
      <c r="G6" s="106" t="s">
        <v>620</v>
      </c>
      <c r="H6" s="115">
        <v>544</v>
      </c>
      <c r="I6" s="115">
        <v>8</v>
      </c>
      <c r="J6" s="116">
        <v>8</v>
      </c>
      <c r="K6" s="116">
        <v>8</v>
      </c>
      <c r="L6" s="117">
        <v>-90.9090909090909</v>
      </c>
    </row>
    <row r="7" ht="50.25" customHeight="1" spans="1:12">
      <c r="A7" s="107" t="s">
        <v>621</v>
      </c>
      <c r="B7" s="112" t="s">
        <v>39</v>
      </c>
      <c r="C7" s="112" t="s">
        <v>39</v>
      </c>
      <c r="D7" s="217">
        <v>108640</v>
      </c>
      <c r="E7" s="108">
        <v>108640</v>
      </c>
      <c r="F7" s="105"/>
      <c r="G7" s="107"/>
      <c r="H7" s="120"/>
      <c r="I7" s="120"/>
      <c r="J7" s="118"/>
      <c r="K7" s="118"/>
      <c r="L7" s="103"/>
    </row>
    <row r="8" ht="50.25" customHeight="1" spans="1:12">
      <c r="A8" s="107" t="s">
        <v>622</v>
      </c>
      <c r="B8" s="112" t="s">
        <v>39</v>
      </c>
      <c r="C8" s="112" t="s">
        <v>39</v>
      </c>
      <c r="D8" s="217">
        <v>36</v>
      </c>
      <c r="E8" s="108">
        <v>36</v>
      </c>
      <c r="F8" s="105"/>
      <c r="G8" s="107"/>
      <c r="H8" s="120"/>
      <c r="I8" s="120"/>
      <c r="J8" s="118"/>
      <c r="K8" s="118"/>
      <c r="L8" s="103"/>
    </row>
    <row r="9" ht="50.25" customHeight="1" spans="1:12">
      <c r="A9" s="107" t="s">
        <v>623</v>
      </c>
      <c r="B9" s="112" t="s">
        <v>39</v>
      </c>
      <c r="C9" s="112" t="s">
        <v>39</v>
      </c>
      <c r="D9" s="217">
        <v>2</v>
      </c>
      <c r="E9" s="108">
        <v>2</v>
      </c>
      <c r="F9" s="109"/>
      <c r="G9" s="107"/>
      <c r="H9" s="120"/>
      <c r="I9" s="120"/>
      <c r="J9" s="118"/>
      <c r="K9" s="118"/>
      <c r="L9" s="103"/>
    </row>
    <row r="10" ht="50.25" customHeight="1" spans="1:12">
      <c r="A10" s="107" t="s">
        <v>624</v>
      </c>
      <c r="B10" s="218">
        <v>30000</v>
      </c>
      <c r="C10" s="218">
        <v>108640</v>
      </c>
      <c r="D10" s="217"/>
      <c r="E10" s="108"/>
      <c r="F10" s="109"/>
      <c r="G10" s="107"/>
      <c r="H10" s="120"/>
      <c r="I10" s="120"/>
      <c r="J10" s="118"/>
      <c r="K10" s="118"/>
      <c r="L10" s="103"/>
    </row>
    <row r="11" ht="50.25" customHeight="1" spans="1:12">
      <c r="A11" s="110" t="s">
        <v>43</v>
      </c>
      <c r="B11" s="102">
        <v>544</v>
      </c>
      <c r="C11" s="102">
        <v>544</v>
      </c>
      <c r="D11" s="102">
        <f t="shared" ref="D11:E11" si="0">SUM(D12:D13)</f>
        <v>544</v>
      </c>
      <c r="E11" s="102">
        <f t="shared" si="0"/>
        <v>544</v>
      </c>
      <c r="F11" s="103">
        <v>-67.0901391409558</v>
      </c>
      <c r="G11" s="110" t="s">
        <v>580</v>
      </c>
      <c r="H11" s="119">
        <v>30000</v>
      </c>
      <c r="I11" s="119">
        <v>108640</v>
      </c>
      <c r="J11" s="119">
        <f t="shared" ref="J11:K11" si="1">SUM(J12:J13)</f>
        <v>109214</v>
      </c>
      <c r="K11" s="119">
        <f t="shared" si="1"/>
        <v>109214</v>
      </c>
      <c r="L11" s="105">
        <v>748.264077669903</v>
      </c>
    </row>
    <row r="12" ht="50.25" customHeight="1" spans="1:12">
      <c r="A12" s="111" t="s">
        <v>134</v>
      </c>
      <c r="B12" s="112" t="s">
        <v>39</v>
      </c>
      <c r="C12" s="219" t="s">
        <v>39</v>
      </c>
      <c r="D12" s="112" t="s">
        <v>39</v>
      </c>
      <c r="E12" s="112" t="s">
        <v>39</v>
      </c>
      <c r="F12" s="112" t="s">
        <v>39</v>
      </c>
      <c r="G12" s="107" t="s">
        <v>581</v>
      </c>
      <c r="H12" s="120">
        <v>30000</v>
      </c>
      <c r="I12" s="120">
        <v>108640</v>
      </c>
      <c r="J12" s="120">
        <v>109214</v>
      </c>
      <c r="K12" s="120">
        <v>109214</v>
      </c>
      <c r="L12" s="105">
        <v>785.686481226178</v>
      </c>
    </row>
    <row r="13" ht="50.25" customHeight="1" spans="1:12">
      <c r="A13" s="107" t="s">
        <v>142</v>
      </c>
      <c r="B13" s="108">
        <v>544</v>
      </c>
      <c r="C13" s="108">
        <v>544</v>
      </c>
      <c r="D13" s="108">
        <v>544</v>
      </c>
      <c r="E13" s="108">
        <v>544</v>
      </c>
      <c r="F13" s="105">
        <v>-67.0901391409558</v>
      </c>
      <c r="G13" s="107" t="s">
        <v>141</v>
      </c>
      <c r="H13" s="112" t="s">
        <v>39</v>
      </c>
      <c r="I13" s="112" t="s">
        <v>39</v>
      </c>
      <c r="J13" s="112" t="s">
        <v>39</v>
      </c>
      <c r="K13" s="112" t="s">
        <v>39</v>
      </c>
      <c r="L13" s="105">
        <v>-100</v>
      </c>
    </row>
    <row r="14" ht="20.25" customHeight="1"/>
    <row r="15" ht="20.25" customHeight="1" spans="4:5">
      <c r="D15" s="113"/>
      <c r="E15" s="113"/>
    </row>
    <row r="16" spans="2:3">
      <c r="B16" s="113"/>
      <c r="C16" s="113"/>
    </row>
    <row r="17" spans="8:11">
      <c r="H17" s="113"/>
      <c r="I17" s="113"/>
      <c r="J17" s="113"/>
      <c r="K17" s="113"/>
    </row>
    <row r="18" spans="4:5">
      <c r="D18" s="113"/>
      <c r="E18" s="113"/>
    </row>
    <row r="19" spans="4:5">
      <c r="D19" s="113"/>
      <c r="E19" s="113"/>
    </row>
    <row r="22" spans="4:5">
      <c r="D22" s="113"/>
      <c r="E22" s="113"/>
    </row>
  </sheetData>
  <sheetProtection formatCells="0" insertHyperlinks="0" autoFilter="0"/>
  <mergeCells count="5">
    <mergeCell ref="A1:L1"/>
    <mergeCell ref="D2:G2"/>
    <mergeCell ref="J2:L2"/>
    <mergeCell ref="A3:F3"/>
    <mergeCell ref="G3:L3"/>
  </mergeCells>
  <printOptions horizontalCentered="1"/>
  <pageMargins left="0.236220472440945" right="0.236220472440945" top="0.15748031496063" bottom="0.15748031496063" header="0" footer="0"/>
  <pageSetup paperSize="9" scale="63" firstPageNumber="0" fitToHeight="0" orientation="portrait" useFirstPageNumber="1"/>
  <headerFooter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
  <sheetViews>
    <sheetView showZeros="0" view="pageBreakPreview" zoomScale="115" zoomScaleNormal="100" zoomScaleSheetLayoutView="115" workbookViewId="0">
      <selection activeCell="B59" sqref="B59"/>
    </sheetView>
  </sheetViews>
  <sheetFormatPr defaultColWidth="9" defaultRowHeight="14.25"/>
  <cols>
    <col min="1" max="1" width="25.875" style="85" customWidth="1"/>
    <col min="2" max="6" width="9.625" style="85" customWidth="1"/>
    <col min="7" max="7" width="26.125" style="85" customWidth="1"/>
    <col min="8" max="12" width="9.625" style="85" customWidth="1"/>
    <col min="13" max="14" width="9" style="85" hidden="1" customWidth="1"/>
    <col min="15" max="232" width="9" style="85"/>
    <col min="233" max="233" width="25.5" style="85" customWidth="1"/>
    <col min="234" max="234" width="8.5" style="85" customWidth="1"/>
    <col min="235" max="235" width="9.5" style="85" customWidth="1"/>
    <col min="236" max="236" width="6.75" style="85" customWidth="1"/>
    <col min="237" max="237" width="22.25" style="85" customWidth="1"/>
    <col min="238" max="239" width="9.5" style="85" customWidth="1"/>
    <col min="240" max="240" width="7.375" style="85" customWidth="1"/>
    <col min="241" max="241" width="12.625" style="85" customWidth="1"/>
    <col min="242" max="488" width="9" style="85"/>
    <col min="489" max="489" width="25.5" style="85" customWidth="1"/>
    <col min="490" max="490" width="8.5" style="85" customWidth="1"/>
    <col min="491" max="491" width="9.5" style="85" customWidth="1"/>
    <col min="492" max="492" width="6.75" style="85" customWidth="1"/>
    <col min="493" max="493" width="22.25" style="85" customWidth="1"/>
    <col min="494" max="495" width="9.5" style="85" customWidth="1"/>
    <col min="496" max="496" width="7.375" style="85" customWidth="1"/>
    <col min="497" max="497" width="12.625" style="85" customWidth="1"/>
    <col min="498" max="744" width="9" style="85"/>
    <col min="745" max="745" width="25.5" style="85" customWidth="1"/>
    <col min="746" max="746" width="8.5" style="85" customWidth="1"/>
    <col min="747" max="747" width="9.5" style="85" customWidth="1"/>
    <col min="748" max="748" width="6.75" style="85" customWidth="1"/>
    <col min="749" max="749" width="22.25" style="85" customWidth="1"/>
    <col min="750" max="751" width="9.5" style="85" customWidth="1"/>
    <col min="752" max="752" width="7.375" style="85" customWidth="1"/>
    <col min="753" max="753" width="12.625" style="85" customWidth="1"/>
    <col min="754" max="1000" width="9" style="85"/>
    <col min="1001" max="1001" width="25.5" style="85" customWidth="1"/>
    <col min="1002" max="1002" width="8.5" style="85" customWidth="1"/>
    <col min="1003" max="1003" width="9.5" style="85" customWidth="1"/>
    <col min="1004" max="1004" width="6.75" style="85" customWidth="1"/>
    <col min="1005" max="1005" width="22.25" style="85" customWidth="1"/>
    <col min="1006" max="1007" width="9.5" style="85" customWidth="1"/>
    <col min="1008" max="1008" width="7.375" style="85" customWidth="1"/>
    <col min="1009" max="1009" width="12.625" style="85" customWidth="1"/>
    <col min="1010" max="1256" width="9" style="85"/>
    <col min="1257" max="1257" width="25.5" style="85" customWidth="1"/>
    <col min="1258" max="1258" width="8.5" style="85" customWidth="1"/>
    <col min="1259" max="1259" width="9.5" style="85" customWidth="1"/>
    <col min="1260" max="1260" width="6.75" style="85" customWidth="1"/>
    <col min="1261" max="1261" width="22.25" style="85" customWidth="1"/>
    <col min="1262" max="1263" width="9.5" style="85" customWidth="1"/>
    <col min="1264" max="1264" width="7.375" style="85" customWidth="1"/>
    <col min="1265" max="1265" width="12.625" style="85" customWidth="1"/>
    <col min="1266" max="1512" width="9" style="85"/>
    <col min="1513" max="1513" width="25.5" style="85" customWidth="1"/>
    <col min="1514" max="1514" width="8.5" style="85" customWidth="1"/>
    <col min="1515" max="1515" width="9.5" style="85" customWidth="1"/>
    <col min="1516" max="1516" width="6.75" style="85" customWidth="1"/>
    <col min="1517" max="1517" width="22.25" style="85" customWidth="1"/>
    <col min="1518" max="1519" width="9.5" style="85" customWidth="1"/>
    <col min="1520" max="1520" width="7.375" style="85" customWidth="1"/>
    <col min="1521" max="1521" width="12.625" style="85" customWidth="1"/>
    <col min="1522" max="1768" width="9" style="85"/>
    <col min="1769" max="1769" width="25.5" style="85" customWidth="1"/>
    <col min="1770" max="1770" width="8.5" style="85" customWidth="1"/>
    <col min="1771" max="1771" width="9.5" style="85" customWidth="1"/>
    <col min="1772" max="1772" width="6.75" style="85" customWidth="1"/>
    <col min="1773" max="1773" width="22.25" style="85" customWidth="1"/>
    <col min="1774" max="1775" width="9.5" style="85" customWidth="1"/>
    <col min="1776" max="1776" width="7.375" style="85" customWidth="1"/>
    <col min="1777" max="1777" width="12.625" style="85" customWidth="1"/>
    <col min="1778" max="2024" width="9" style="85"/>
    <col min="2025" max="2025" width="25.5" style="85" customWidth="1"/>
    <col min="2026" max="2026" width="8.5" style="85" customWidth="1"/>
    <col min="2027" max="2027" width="9.5" style="85" customWidth="1"/>
    <col min="2028" max="2028" width="6.75" style="85" customWidth="1"/>
    <col min="2029" max="2029" width="22.25" style="85" customWidth="1"/>
    <col min="2030" max="2031" width="9.5" style="85" customWidth="1"/>
    <col min="2032" max="2032" width="7.375" style="85" customWidth="1"/>
    <col min="2033" max="2033" width="12.625" style="85" customWidth="1"/>
    <col min="2034" max="2280" width="9" style="85"/>
    <col min="2281" max="2281" width="25.5" style="85" customWidth="1"/>
    <col min="2282" max="2282" width="8.5" style="85" customWidth="1"/>
    <col min="2283" max="2283" width="9.5" style="85" customWidth="1"/>
    <col min="2284" max="2284" width="6.75" style="85" customWidth="1"/>
    <col min="2285" max="2285" width="22.25" style="85" customWidth="1"/>
    <col min="2286" max="2287" width="9.5" style="85" customWidth="1"/>
    <col min="2288" max="2288" width="7.375" style="85" customWidth="1"/>
    <col min="2289" max="2289" width="12.625" style="85" customWidth="1"/>
    <col min="2290" max="2536" width="9" style="85"/>
    <col min="2537" max="2537" width="25.5" style="85" customWidth="1"/>
    <col min="2538" max="2538" width="8.5" style="85" customWidth="1"/>
    <col min="2539" max="2539" width="9.5" style="85" customWidth="1"/>
    <col min="2540" max="2540" width="6.75" style="85" customWidth="1"/>
    <col min="2541" max="2541" width="22.25" style="85" customWidth="1"/>
    <col min="2542" max="2543" width="9.5" style="85" customWidth="1"/>
    <col min="2544" max="2544" width="7.375" style="85" customWidth="1"/>
    <col min="2545" max="2545" width="12.625" style="85" customWidth="1"/>
    <col min="2546" max="2792" width="9" style="85"/>
    <col min="2793" max="2793" width="25.5" style="85" customWidth="1"/>
    <col min="2794" max="2794" width="8.5" style="85" customWidth="1"/>
    <col min="2795" max="2795" width="9.5" style="85" customWidth="1"/>
    <col min="2796" max="2796" width="6.75" style="85" customWidth="1"/>
    <col min="2797" max="2797" width="22.25" style="85" customWidth="1"/>
    <col min="2798" max="2799" width="9.5" style="85" customWidth="1"/>
    <col min="2800" max="2800" width="7.375" style="85" customWidth="1"/>
    <col min="2801" max="2801" width="12.625" style="85" customWidth="1"/>
    <col min="2802" max="3048" width="9" style="85"/>
    <col min="3049" max="3049" width="25.5" style="85" customWidth="1"/>
    <col min="3050" max="3050" width="8.5" style="85" customWidth="1"/>
    <col min="3051" max="3051" width="9.5" style="85" customWidth="1"/>
    <col min="3052" max="3052" width="6.75" style="85" customWidth="1"/>
    <col min="3053" max="3053" width="22.25" style="85" customWidth="1"/>
    <col min="3054" max="3055" width="9.5" style="85" customWidth="1"/>
    <col min="3056" max="3056" width="7.375" style="85" customWidth="1"/>
    <col min="3057" max="3057" width="12.625" style="85" customWidth="1"/>
    <col min="3058" max="3304" width="9" style="85"/>
    <col min="3305" max="3305" width="25.5" style="85" customWidth="1"/>
    <col min="3306" max="3306" width="8.5" style="85" customWidth="1"/>
    <col min="3307" max="3307" width="9.5" style="85" customWidth="1"/>
    <col min="3308" max="3308" width="6.75" style="85" customWidth="1"/>
    <col min="3309" max="3309" width="22.25" style="85" customWidth="1"/>
    <col min="3310" max="3311" width="9.5" style="85" customWidth="1"/>
    <col min="3312" max="3312" width="7.375" style="85" customWidth="1"/>
    <col min="3313" max="3313" width="12.625" style="85" customWidth="1"/>
    <col min="3314" max="3560" width="9" style="85"/>
    <col min="3561" max="3561" width="25.5" style="85" customWidth="1"/>
    <col min="3562" max="3562" width="8.5" style="85" customWidth="1"/>
    <col min="3563" max="3563" width="9.5" style="85" customWidth="1"/>
    <col min="3564" max="3564" width="6.75" style="85" customWidth="1"/>
    <col min="3565" max="3565" width="22.25" style="85" customWidth="1"/>
    <col min="3566" max="3567" width="9.5" style="85" customWidth="1"/>
    <col min="3568" max="3568" width="7.375" style="85" customWidth="1"/>
    <col min="3569" max="3569" width="12.625" style="85" customWidth="1"/>
    <col min="3570" max="3816" width="9" style="85"/>
    <col min="3817" max="3817" width="25.5" style="85" customWidth="1"/>
    <col min="3818" max="3818" width="8.5" style="85" customWidth="1"/>
    <col min="3819" max="3819" width="9.5" style="85" customWidth="1"/>
    <col min="3820" max="3820" width="6.75" style="85" customWidth="1"/>
    <col min="3821" max="3821" width="22.25" style="85" customWidth="1"/>
    <col min="3822" max="3823" width="9.5" style="85" customWidth="1"/>
    <col min="3824" max="3824" width="7.375" style="85" customWidth="1"/>
    <col min="3825" max="3825" width="12.625" style="85" customWidth="1"/>
    <col min="3826" max="4072" width="9" style="85"/>
    <col min="4073" max="4073" width="25.5" style="85" customWidth="1"/>
    <col min="4074" max="4074" width="8.5" style="85" customWidth="1"/>
    <col min="4075" max="4075" width="9.5" style="85" customWidth="1"/>
    <col min="4076" max="4076" width="6.75" style="85" customWidth="1"/>
    <col min="4077" max="4077" width="22.25" style="85" customWidth="1"/>
    <col min="4078" max="4079" width="9.5" style="85" customWidth="1"/>
    <col min="4080" max="4080" width="7.375" style="85" customWidth="1"/>
    <col min="4081" max="4081" width="12.625" style="85" customWidth="1"/>
    <col min="4082" max="4328" width="9" style="85"/>
    <col min="4329" max="4329" width="25.5" style="85" customWidth="1"/>
    <col min="4330" max="4330" width="8.5" style="85" customWidth="1"/>
    <col min="4331" max="4331" width="9.5" style="85" customWidth="1"/>
    <col min="4332" max="4332" width="6.75" style="85" customWidth="1"/>
    <col min="4333" max="4333" width="22.25" style="85" customWidth="1"/>
    <col min="4334" max="4335" width="9.5" style="85" customWidth="1"/>
    <col min="4336" max="4336" width="7.375" style="85" customWidth="1"/>
    <col min="4337" max="4337" width="12.625" style="85" customWidth="1"/>
    <col min="4338" max="4584" width="9" style="85"/>
    <col min="4585" max="4585" width="25.5" style="85" customWidth="1"/>
    <col min="4586" max="4586" width="8.5" style="85" customWidth="1"/>
    <col min="4587" max="4587" width="9.5" style="85" customWidth="1"/>
    <col min="4588" max="4588" width="6.75" style="85" customWidth="1"/>
    <col min="4589" max="4589" width="22.25" style="85" customWidth="1"/>
    <col min="4590" max="4591" width="9.5" style="85" customWidth="1"/>
    <col min="4592" max="4592" width="7.375" style="85" customWidth="1"/>
    <col min="4593" max="4593" width="12.625" style="85" customWidth="1"/>
    <col min="4594" max="4840" width="9" style="85"/>
    <col min="4841" max="4841" width="25.5" style="85" customWidth="1"/>
    <col min="4842" max="4842" width="8.5" style="85" customWidth="1"/>
    <col min="4843" max="4843" width="9.5" style="85" customWidth="1"/>
    <col min="4844" max="4844" width="6.75" style="85" customWidth="1"/>
    <col min="4845" max="4845" width="22.25" style="85" customWidth="1"/>
    <col min="4846" max="4847" width="9.5" style="85" customWidth="1"/>
    <col min="4848" max="4848" width="7.375" style="85" customWidth="1"/>
    <col min="4849" max="4849" width="12.625" style="85" customWidth="1"/>
    <col min="4850" max="5096" width="9" style="85"/>
    <col min="5097" max="5097" width="25.5" style="85" customWidth="1"/>
    <col min="5098" max="5098" width="8.5" style="85" customWidth="1"/>
    <col min="5099" max="5099" width="9.5" style="85" customWidth="1"/>
    <col min="5100" max="5100" width="6.75" style="85" customWidth="1"/>
    <col min="5101" max="5101" width="22.25" style="85" customWidth="1"/>
    <col min="5102" max="5103" width="9.5" style="85" customWidth="1"/>
    <col min="5104" max="5104" width="7.375" style="85" customWidth="1"/>
    <col min="5105" max="5105" width="12.625" style="85" customWidth="1"/>
    <col min="5106" max="5352" width="9" style="85"/>
    <col min="5353" max="5353" width="25.5" style="85" customWidth="1"/>
    <col min="5354" max="5354" width="8.5" style="85" customWidth="1"/>
    <col min="5355" max="5355" width="9.5" style="85" customWidth="1"/>
    <col min="5356" max="5356" width="6.75" style="85" customWidth="1"/>
    <col min="5357" max="5357" width="22.25" style="85" customWidth="1"/>
    <col min="5358" max="5359" width="9.5" style="85" customWidth="1"/>
    <col min="5360" max="5360" width="7.375" style="85" customWidth="1"/>
    <col min="5361" max="5361" width="12.625" style="85" customWidth="1"/>
    <col min="5362" max="5608" width="9" style="85"/>
    <col min="5609" max="5609" width="25.5" style="85" customWidth="1"/>
    <col min="5610" max="5610" width="8.5" style="85" customWidth="1"/>
    <col min="5611" max="5611" width="9.5" style="85" customWidth="1"/>
    <col min="5612" max="5612" width="6.75" style="85" customWidth="1"/>
    <col min="5613" max="5613" width="22.25" style="85" customWidth="1"/>
    <col min="5614" max="5615" width="9.5" style="85" customWidth="1"/>
    <col min="5616" max="5616" width="7.375" style="85" customWidth="1"/>
    <col min="5617" max="5617" width="12.625" style="85" customWidth="1"/>
    <col min="5618" max="5864" width="9" style="85"/>
    <col min="5865" max="5865" width="25.5" style="85" customWidth="1"/>
    <col min="5866" max="5866" width="8.5" style="85" customWidth="1"/>
    <col min="5867" max="5867" width="9.5" style="85" customWidth="1"/>
    <col min="5868" max="5868" width="6.75" style="85" customWidth="1"/>
    <col min="5869" max="5869" width="22.25" style="85" customWidth="1"/>
    <col min="5870" max="5871" width="9.5" style="85" customWidth="1"/>
    <col min="5872" max="5872" width="7.375" style="85" customWidth="1"/>
    <col min="5873" max="5873" width="12.625" style="85" customWidth="1"/>
    <col min="5874" max="6120" width="9" style="85"/>
    <col min="6121" max="6121" width="25.5" style="85" customWidth="1"/>
    <col min="6122" max="6122" width="8.5" style="85" customWidth="1"/>
    <col min="6123" max="6123" width="9.5" style="85" customWidth="1"/>
    <col min="6124" max="6124" width="6.75" style="85" customWidth="1"/>
    <col min="6125" max="6125" width="22.25" style="85" customWidth="1"/>
    <col min="6126" max="6127" width="9.5" style="85" customWidth="1"/>
    <col min="6128" max="6128" width="7.375" style="85" customWidth="1"/>
    <col min="6129" max="6129" width="12.625" style="85" customWidth="1"/>
    <col min="6130" max="6376" width="9" style="85"/>
    <col min="6377" max="6377" width="25.5" style="85" customWidth="1"/>
    <col min="6378" max="6378" width="8.5" style="85" customWidth="1"/>
    <col min="6379" max="6379" width="9.5" style="85" customWidth="1"/>
    <col min="6380" max="6380" width="6.75" style="85" customWidth="1"/>
    <col min="6381" max="6381" width="22.25" style="85" customWidth="1"/>
    <col min="6382" max="6383" width="9.5" style="85" customWidth="1"/>
    <col min="6384" max="6384" width="7.375" style="85" customWidth="1"/>
    <col min="6385" max="6385" width="12.625" style="85" customWidth="1"/>
    <col min="6386" max="6632" width="9" style="85"/>
    <col min="6633" max="6633" width="25.5" style="85" customWidth="1"/>
    <col min="6634" max="6634" width="8.5" style="85" customWidth="1"/>
    <col min="6635" max="6635" width="9.5" style="85" customWidth="1"/>
    <col min="6636" max="6636" width="6.75" style="85" customWidth="1"/>
    <col min="6637" max="6637" width="22.25" style="85" customWidth="1"/>
    <col min="6638" max="6639" width="9.5" style="85" customWidth="1"/>
    <col min="6640" max="6640" width="7.375" style="85" customWidth="1"/>
    <col min="6641" max="6641" width="12.625" style="85" customWidth="1"/>
    <col min="6642" max="6888" width="9" style="85"/>
    <col min="6889" max="6889" width="25.5" style="85" customWidth="1"/>
    <col min="6890" max="6890" width="8.5" style="85" customWidth="1"/>
    <col min="6891" max="6891" width="9.5" style="85" customWidth="1"/>
    <col min="6892" max="6892" width="6.75" style="85" customWidth="1"/>
    <col min="6893" max="6893" width="22.25" style="85" customWidth="1"/>
    <col min="6894" max="6895" width="9.5" style="85" customWidth="1"/>
    <col min="6896" max="6896" width="7.375" style="85" customWidth="1"/>
    <col min="6897" max="6897" width="12.625" style="85" customWidth="1"/>
    <col min="6898" max="7144" width="9" style="85"/>
    <col min="7145" max="7145" width="25.5" style="85" customWidth="1"/>
    <col min="7146" max="7146" width="8.5" style="85" customWidth="1"/>
    <col min="7147" max="7147" width="9.5" style="85" customWidth="1"/>
    <col min="7148" max="7148" width="6.75" style="85" customWidth="1"/>
    <col min="7149" max="7149" width="22.25" style="85" customWidth="1"/>
    <col min="7150" max="7151" width="9.5" style="85" customWidth="1"/>
    <col min="7152" max="7152" width="7.375" style="85" customWidth="1"/>
    <col min="7153" max="7153" width="12.625" style="85" customWidth="1"/>
    <col min="7154" max="7400" width="9" style="85"/>
    <col min="7401" max="7401" width="25.5" style="85" customWidth="1"/>
    <col min="7402" max="7402" width="8.5" style="85" customWidth="1"/>
    <col min="7403" max="7403" width="9.5" style="85" customWidth="1"/>
    <col min="7404" max="7404" width="6.75" style="85" customWidth="1"/>
    <col min="7405" max="7405" width="22.25" style="85" customWidth="1"/>
    <col min="7406" max="7407" width="9.5" style="85" customWidth="1"/>
    <col min="7408" max="7408" width="7.375" style="85" customWidth="1"/>
    <col min="7409" max="7409" width="12.625" style="85" customWidth="1"/>
    <col min="7410" max="7656" width="9" style="85"/>
    <col min="7657" max="7657" width="25.5" style="85" customWidth="1"/>
    <col min="7658" max="7658" width="8.5" style="85" customWidth="1"/>
    <col min="7659" max="7659" width="9.5" style="85" customWidth="1"/>
    <col min="7660" max="7660" width="6.75" style="85" customWidth="1"/>
    <col min="7661" max="7661" width="22.25" style="85" customWidth="1"/>
    <col min="7662" max="7663" width="9.5" style="85" customWidth="1"/>
    <col min="7664" max="7664" width="7.375" style="85" customWidth="1"/>
    <col min="7665" max="7665" width="12.625" style="85" customWidth="1"/>
    <col min="7666" max="7912" width="9" style="85"/>
    <col min="7913" max="7913" width="25.5" style="85" customWidth="1"/>
    <col min="7914" max="7914" width="8.5" style="85" customWidth="1"/>
    <col min="7915" max="7915" width="9.5" style="85" customWidth="1"/>
    <col min="7916" max="7916" width="6.75" style="85" customWidth="1"/>
    <col min="7917" max="7917" width="22.25" style="85" customWidth="1"/>
    <col min="7918" max="7919" width="9.5" style="85" customWidth="1"/>
    <col min="7920" max="7920" width="7.375" style="85" customWidth="1"/>
    <col min="7921" max="7921" width="12.625" style="85" customWidth="1"/>
    <col min="7922" max="8168" width="9" style="85"/>
    <col min="8169" max="8169" width="25.5" style="85" customWidth="1"/>
    <col min="8170" max="8170" width="8.5" style="85" customWidth="1"/>
    <col min="8171" max="8171" width="9.5" style="85" customWidth="1"/>
    <col min="8172" max="8172" width="6.75" style="85" customWidth="1"/>
    <col min="8173" max="8173" width="22.25" style="85" customWidth="1"/>
    <col min="8174" max="8175" width="9.5" style="85" customWidth="1"/>
    <col min="8176" max="8176" width="7.375" style="85" customWidth="1"/>
    <col min="8177" max="8177" width="12.625" style="85" customWidth="1"/>
    <col min="8178" max="8424" width="9" style="85"/>
    <col min="8425" max="8425" width="25.5" style="85" customWidth="1"/>
    <col min="8426" max="8426" width="8.5" style="85" customWidth="1"/>
    <col min="8427" max="8427" width="9.5" style="85" customWidth="1"/>
    <col min="8428" max="8428" width="6.75" style="85" customWidth="1"/>
    <col min="8429" max="8429" width="22.25" style="85" customWidth="1"/>
    <col min="8430" max="8431" width="9.5" style="85" customWidth="1"/>
    <col min="8432" max="8432" width="7.375" style="85" customWidth="1"/>
    <col min="8433" max="8433" width="12.625" style="85" customWidth="1"/>
    <col min="8434" max="8680" width="9" style="85"/>
    <col min="8681" max="8681" width="25.5" style="85" customWidth="1"/>
    <col min="8682" max="8682" width="8.5" style="85" customWidth="1"/>
    <col min="8683" max="8683" width="9.5" style="85" customWidth="1"/>
    <col min="8684" max="8684" width="6.75" style="85" customWidth="1"/>
    <col min="8685" max="8685" width="22.25" style="85" customWidth="1"/>
    <col min="8686" max="8687" width="9.5" style="85" customWidth="1"/>
    <col min="8688" max="8688" width="7.375" style="85" customWidth="1"/>
    <col min="8689" max="8689" width="12.625" style="85" customWidth="1"/>
    <col min="8690" max="8936" width="9" style="85"/>
    <col min="8937" max="8937" width="25.5" style="85" customWidth="1"/>
    <col min="8938" max="8938" width="8.5" style="85" customWidth="1"/>
    <col min="8939" max="8939" width="9.5" style="85" customWidth="1"/>
    <col min="8940" max="8940" width="6.75" style="85" customWidth="1"/>
    <col min="8941" max="8941" width="22.25" style="85" customWidth="1"/>
    <col min="8942" max="8943" width="9.5" style="85" customWidth="1"/>
    <col min="8944" max="8944" width="7.375" style="85" customWidth="1"/>
    <col min="8945" max="8945" width="12.625" style="85" customWidth="1"/>
    <col min="8946" max="9192" width="9" style="85"/>
    <col min="9193" max="9193" width="25.5" style="85" customWidth="1"/>
    <col min="9194" max="9194" width="8.5" style="85" customWidth="1"/>
    <col min="9195" max="9195" width="9.5" style="85" customWidth="1"/>
    <col min="9196" max="9196" width="6.75" style="85" customWidth="1"/>
    <col min="9197" max="9197" width="22.25" style="85" customWidth="1"/>
    <col min="9198" max="9199" width="9.5" style="85" customWidth="1"/>
    <col min="9200" max="9200" width="7.375" style="85" customWidth="1"/>
    <col min="9201" max="9201" width="12.625" style="85" customWidth="1"/>
    <col min="9202" max="9448" width="9" style="85"/>
    <col min="9449" max="9449" width="25.5" style="85" customWidth="1"/>
    <col min="9450" max="9450" width="8.5" style="85" customWidth="1"/>
    <col min="9451" max="9451" width="9.5" style="85" customWidth="1"/>
    <col min="9452" max="9452" width="6.75" style="85" customWidth="1"/>
    <col min="9453" max="9453" width="22.25" style="85" customWidth="1"/>
    <col min="9454" max="9455" width="9.5" style="85" customWidth="1"/>
    <col min="9456" max="9456" width="7.375" style="85" customWidth="1"/>
    <col min="9457" max="9457" width="12.625" style="85" customWidth="1"/>
    <col min="9458" max="9704" width="9" style="85"/>
    <col min="9705" max="9705" width="25.5" style="85" customWidth="1"/>
    <col min="9706" max="9706" width="8.5" style="85" customWidth="1"/>
    <col min="9707" max="9707" width="9.5" style="85" customWidth="1"/>
    <col min="9708" max="9708" width="6.75" style="85" customWidth="1"/>
    <col min="9709" max="9709" width="22.25" style="85" customWidth="1"/>
    <col min="9710" max="9711" width="9.5" style="85" customWidth="1"/>
    <col min="9712" max="9712" width="7.375" style="85" customWidth="1"/>
    <col min="9713" max="9713" width="12.625" style="85" customWidth="1"/>
    <col min="9714" max="9960" width="9" style="85"/>
    <col min="9961" max="9961" width="25.5" style="85" customWidth="1"/>
    <col min="9962" max="9962" width="8.5" style="85" customWidth="1"/>
    <col min="9963" max="9963" width="9.5" style="85" customWidth="1"/>
    <col min="9964" max="9964" width="6.75" style="85" customWidth="1"/>
    <col min="9965" max="9965" width="22.25" style="85" customWidth="1"/>
    <col min="9966" max="9967" width="9.5" style="85" customWidth="1"/>
    <col min="9968" max="9968" width="7.375" style="85" customWidth="1"/>
    <col min="9969" max="9969" width="12.625" style="85" customWidth="1"/>
    <col min="9970" max="10216" width="9" style="85"/>
    <col min="10217" max="10217" width="25.5" style="85" customWidth="1"/>
    <col min="10218" max="10218" width="8.5" style="85" customWidth="1"/>
    <col min="10219" max="10219" width="9.5" style="85" customWidth="1"/>
    <col min="10220" max="10220" width="6.75" style="85" customWidth="1"/>
    <col min="10221" max="10221" width="22.25" style="85" customWidth="1"/>
    <col min="10222" max="10223" width="9.5" style="85" customWidth="1"/>
    <col min="10224" max="10224" width="7.375" style="85" customWidth="1"/>
    <col min="10225" max="10225" width="12.625" style="85" customWidth="1"/>
    <col min="10226" max="10472" width="9" style="85"/>
    <col min="10473" max="10473" width="25.5" style="85" customWidth="1"/>
    <col min="10474" max="10474" width="8.5" style="85" customWidth="1"/>
    <col min="10475" max="10475" width="9.5" style="85" customWidth="1"/>
    <col min="10476" max="10476" width="6.75" style="85" customWidth="1"/>
    <col min="10477" max="10477" width="22.25" style="85" customWidth="1"/>
    <col min="10478" max="10479" width="9.5" style="85" customWidth="1"/>
    <col min="10480" max="10480" width="7.375" style="85" customWidth="1"/>
    <col min="10481" max="10481" width="12.625" style="85" customWidth="1"/>
    <col min="10482" max="10728" width="9" style="85"/>
    <col min="10729" max="10729" width="25.5" style="85" customWidth="1"/>
    <col min="10730" max="10730" width="8.5" style="85" customWidth="1"/>
    <col min="10731" max="10731" width="9.5" style="85" customWidth="1"/>
    <col min="10732" max="10732" width="6.75" style="85" customWidth="1"/>
    <col min="10733" max="10733" width="22.25" style="85" customWidth="1"/>
    <col min="10734" max="10735" width="9.5" style="85" customWidth="1"/>
    <col min="10736" max="10736" width="7.375" style="85" customWidth="1"/>
    <col min="10737" max="10737" width="12.625" style="85" customWidth="1"/>
    <col min="10738" max="10984" width="9" style="85"/>
    <col min="10985" max="10985" width="25.5" style="85" customWidth="1"/>
    <col min="10986" max="10986" width="8.5" style="85" customWidth="1"/>
    <col min="10987" max="10987" width="9.5" style="85" customWidth="1"/>
    <col min="10988" max="10988" width="6.75" style="85" customWidth="1"/>
    <col min="10989" max="10989" width="22.25" style="85" customWidth="1"/>
    <col min="10990" max="10991" width="9.5" style="85" customWidth="1"/>
    <col min="10992" max="10992" width="7.375" style="85" customWidth="1"/>
    <col min="10993" max="10993" width="12.625" style="85" customWidth="1"/>
    <col min="10994" max="11240" width="9" style="85"/>
    <col min="11241" max="11241" width="25.5" style="85" customWidth="1"/>
    <col min="11242" max="11242" width="8.5" style="85" customWidth="1"/>
    <col min="11243" max="11243" width="9.5" style="85" customWidth="1"/>
    <col min="11244" max="11244" width="6.75" style="85" customWidth="1"/>
    <col min="11245" max="11245" width="22.25" style="85" customWidth="1"/>
    <col min="11246" max="11247" width="9.5" style="85" customWidth="1"/>
    <col min="11248" max="11248" width="7.375" style="85" customWidth="1"/>
    <col min="11249" max="11249" width="12.625" style="85" customWidth="1"/>
    <col min="11250" max="11496" width="9" style="85"/>
    <col min="11497" max="11497" width="25.5" style="85" customWidth="1"/>
    <col min="11498" max="11498" width="8.5" style="85" customWidth="1"/>
    <col min="11499" max="11499" width="9.5" style="85" customWidth="1"/>
    <col min="11500" max="11500" width="6.75" style="85" customWidth="1"/>
    <col min="11501" max="11501" width="22.25" style="85" customWidth="1"/>
    <col min="11502" max="11503" width="9.5" style="85" customWidth="1"/>
    <col min="11504" max="11504" width="7.375" style="85" customWidth="1"/>
    <col min="11505" max="11505" width="12.625" style="85" customWidth="1"/>
    <col min="11506" max="11752" width="9" style="85"/>
    <col min="11753" max="11753" width="25.5" style="85" customWidth="1"/>
    <col min="11754" max="11754" width="8.5" style="85" customWidth="1"/>
    <col min="11755" max="11755" width="9.5" style="85" customWidth="1"/>
    <col min="11756" max="11756" width="6.75" style="85" customWidth="1"/>
    <col min="11757" max="11757" width="22.25" style="85" customWidth="1"/>
    <col min="11758" max="11759" width="9.5" style="85" customWidth="1"/>
    <col min="11760" max="11760" width="7.375" style="85" customWidth="1"/>
    <col min="11761" max="11761" width="12.625" style="85" customWidth="1"/>
    <col min="11762" max="12008" width="9" style="85"/>
    <col min="12009" max="12009" width="25.5" style="85" customWidth="1"/>
    <col min="12010" max="12010" width="8.5" style="85" customWidth="1"/>
    <col min="12011" max="12011" width="9.5" style="85" customWidth="1"/>
    <col min="12012" max="12012" width="6.75" style="85" customWidth="1"/>
    <col min="12013" max="12013" width="22.25" style="85" customWidth="1"/>
    <col min="12014" max="12015" width="9.5" style="85" customWidth="1"/>
    <col min="12016" max="12016" width="7.375" style="85" customWidth="1"/>
    <col min="12017" max="12017" width="12.625" style="85" customWidth="1"/>
    <col min="12018" max="12264" width="9" style="85"/>
    <col min="12265" max="12265" width="25.5" style="85" customWidth="1"/>
    <col min="12266" max="12266" width="8.5" style="85" customWidth="1"/>
    <col min="12267" max="12267" width="9.5" style="85" customWidth="1"/>
    <col min="12268" max="12268" width="6.75" style="85" customWidth="1"/>
    <col min="12269" max="12269" width="22.25" style="85" customWidth="1"/>
    <col min="12270" max="12271" width="9.5" style="85" customWidth="1"/>
    <col min="12272" max="12272" width="7.375" style="85" customWidth="1"/>
    <col min="12273" max="12273" width="12.625" style="85" customWidth="1"/>
    <col min="12274" max="12520" width="9" style="85"/>
    <col min="12521" max="12521" width="25.5" style="85" customWidth="1"/>
    <col min="12522" max="12522" width="8.5" style="85" customWidth="1"/>
    <col min="12523" max="12523" width="9.5" style="85" customWidth="1"/>
    <col min="12524" max="12524" width="6.75" style="85" customWidth="1"/>
    <col min="12525" max="12525" width="22.25" style="85" customWidth="1"/>
    <col min="12526" max="12527" width="9.5" style="85" customWidth="1"/>
    <col min="12528" max="12528" width="7.375" style="85" customWidth="1"/>
    <col min="12529" max="12529" width="12.625" style="85" customWidth="1"/>
    <col min="12530" max="12776" width="9" style="85"/>
    <col min="12777" max="12777" width="25.5" style="85" customWidth="1"/>
    <col min="12778" max="12778" width="8.5" style="85" customWidth="1"/>
    <col min="12779" max="12779" width="9.5" style="85" customWidth="1"/>
    <col min="12780" max="12780" width="6.75" style="85" customWidth="1"/>
    <col min="12781" max="12781" width="22.25" style="85" customWidth="1"/>
    <col min="12782" max="12783" width="9.5" style="85" customWidth="1"/>
    <col min="12784" max="12784" width="7.375" style="85" customWidth="1"/>
    <col min="12785" max="12785" width="12.625" style="85" customWidth="1"/>
    <col min="12786" max="13032" width="9" style="85"/>
    <col min="13033" max="13033" width="25.5" style="85" customWidth="1"/>
    <col min="13034" max="13034" width="8.5" style="85" customWidth="1"/>
    <col min="13035" max="13035" width="9.5" style="85" customWidth="1"/>
    <col min="13036" max="13036" width="6.75" style="85" customWidth="1"/>
    <col min="13037" max="13037" width="22.25" style="85" customWidth="1"/>
    <col min="13038" max="13039" width="9.5" style="85" customWidth="1"/>
    <col min="13040" max="13040" width="7.375" style="85" customWidth="1"/>
    <col min="13041" max="13041" width="12.625" style="85" customWidth="1"/>
    <col min="13042" max="13288" width="9" style="85"/>
    <col min="13289" max="13289" width="25.5" style="85" customWidth="1"/>
    <col min="13290" max="13290" width="8.5" style="85" customWidth="1"/>
    <col min="13291" max="13291" width="9.5" style="85" customWidth="1"/>
    <col min="13292" max="13292" width="6.75" style="85" customWidth="1"/>
    <col min="13293" max="13293" width="22.25" style="85" customWidth="1"/>
    <col min="13294" max="13295" width="9.5" style="85" customWidth="1"/>
    <col min="13296" max="13296" width="7.375" style="85" customWidth="1"/>
    <col min="13297" max="13297" width="12.625" style="85" customWidth="1"/>
    <col min="13298" max="13544" width="9" style="85"/>
    <col min="13545" max="13545" width="25.5" style="85" customWidth="1"/>
    <col min="13546" max="13546" width="8.5" style="85" customWidth="1"/>
    <col min="13547" max="13547" width="9.5" style="85" customWidth="1"/>
    <col min="13548" max="13548" width="6.75" style="85" customWidth="1"/>
    <col min="13549" max="13549" width="22.25" style="85" customWidth="1"/>
    <col min="13550" max="13551" width="9.5" style="85" customWidth="1"/>
    <col min="13552" max="13552" width="7.375" style="85" customWidth="1"/>
    <col min="13553" max="13553" width="12.625" style="85" customWidth="1"/>
    <col min="13554" max="13800" width="9" style="85"/>
    <col min="13801" max="13801" width="25.5" style="85" customWidth="1"/>
    <col min="13802" max="13802" width="8.5" style="85" customWidth="1"/>
    <col min="13803" max="13803" width="9.5" style="85" customWidth="1"/>
    <col min="13804" max="13804" width="6.75" style="85" customWidth="1"/>
    <col min="13805" max="13805" width="22.25" style="85" customWidth="1"/>
    <col min="13806" max="13807" width="9.5" style="85" customWidth="1"/>
    <col min="13808" max="13808" width="7.375" style="85" customWidth="1"/>
    <col min="13809" max="13809" width="12.625" style="85" customWidth="1"/>
    <col min="13810" max="14056" width="9" style="85"/>
    <col min="14057" max="14057" width="25.5" style="85" customWidth="1"/>
    <col min="14058" max="14058" width="8.5" style="85" customWidth="1"/>
    <col min="14059" max="14059" width="9.5" style="85" customWidth="1"/>
    <col min="14060" max="14060" width="6.75" style="85" customWidth="1"/>
    <col min="14061" max="14061" width="22.25" style="85" customWidth="1"/>
    <col min="14062" max="14063" width="9.5" style="85" customWidth="1"/>
    <col min="14064" max="14064" width="7.375" style="85" customWidth="1"/>
    <col min="14065" max="14065" width="12.625" style="85" customWidth="1"/>
    <col min="14066" max="14312" width="9" style="85"/>
    <col min="14313" max="14313" width="25.5" style="85" customWidth="1"/>
    <col min="14314" max="14314" width="8.5" style="85" customWidth="1"/>
    <col min="14315" max="14315" width="9.5" style="85" customWidth="1"/>
    <col min="14316" max="14316" width="6.75" style="85" customWidth="1"/>
    <col min="14317" max="14317" width="22.25" style="85" customWidth="1"/>
    <col min="14318" max="14319" width="9.5" style="85" customWidth="1"/>
    <col min="14320" max="14320" width="7.375" style="85" customWidth="1"/>
    <col min="14321" max="14321" width="12.625" style="85" customWidth="1"/>
    <col min="14322" max="14568" width="9" style="85"/>
    <col min="14569" max="14569" width="25.5" style="85" customWidth="1"/>
    <col min="14570" max="14570" width="8.5" style="85" customWidth="1"/>
    <col min="14571" max="14571" width="9.5" style="85" customWidth="1"/>
    <col min="14572" max="14572" width="6.75" style="85" customWidth="1"/>
    <col min="14573" max="14573" width="22.25" style="85" customWidth="1"/>
    <col min="14574" max="14575" width="9.5" style="85" customWidth="1"/>
    <col min="14576" max="14576" width="7.375" style="85" customWidth="1"/>
    <col min="14577" max="14577" width="12.625" style="85" customWidth="1"/>
    <col min="14578" max="14824" width="9" style="85"/>
    <col min="14825" max="14825" width="25.5" style="85" customWidth="1"/>
    <col min="14826" max="14826" width="8.5" style="85" customWidth="1"/>
    <col min="14827" max="14827" width="9.5" style="85" customWidth="1"/>
    <col min="14828" max="14828" width="6.75" style="85" customWidth="1"/>
    <col min="14829" max="14829" width="22.25" style="85" customWidth="1"/>
    <col min="14830" max="14831" width="9.5" style="85" customWidth="1"/>
    <col min="14832" max="14832" width="7.375" style="85" customWidth="1"/>
    <col min="14833" max="14833" width="12.625" style="85" customWidth="1"/>
    <col min="14834" max="15080" width="9" style="85"/>
    <col min="15081" max="15081" width="25.5" style="85" customWidth="1"/>
    <col min="15082" max="15082" width="8.5" style="85" customWidth="1"/>
    <col min="15083" max="15083" width="9.5" style="85" customWidth="1"/>
    <col min="15084" max="15084" width="6.75" style="85" customWidth="1"/>
    <col min="15085" max="15085" width="22.25" style="85" customWidth="1"/>
    <col min="15086" max="15087" width="9.5" style="85" customWidth="1"/>
    <col min="15088" max="15088" width="7.375" style="85" customWidth="1"/>
    <col min="15089" max="15089" width="12.625" style="85" customWidth="1"/>
    <col min="15090" max="15336" width="9" style="85"/>
    <col min="15337" max="15337" width="25.5" style="85" customWidth="1"/>
    <col min="15338" max="15338" width="8.5" style="85" customWidth="1"/>
    <col min="15339" max="15339" width="9.5" style="85" customWidth="1"/>
    <col min="15340" max="15340" width="6.75" style="85" customWidth="1"/>
    <col min="15341" max="15341" width="22.25" style="85" customWidth="1"/>
    <col min="15342" max="15343" width="9.5" style="85" customWidth="1"/>
    <col min="15344" max="15344" width="7.375" style="85" customWidth="1"/>
    <col min="15345" max="15345" width="12.625" style="85" customWidth="1"/>
    <col min="15346" max="15592" width="9" style="85"/>
    <col min="15593" max="15593" width="25.5" style="85" customWidth="1"/>
    <col min="15594" max="15594" width="8.5" style="85" customWidth="1"/>
    <col min="15595" max="15595" width="9.5" style="85" customWidth="1"/>
    <col min="15596" max="15596" width="6.75" style="85" customWidth="1"/>
    <col min="15597" max="15597" width="22.25" style="85" customWidth="1"/>
    <col min="15598" max="15599" width="9.5" style="85" customWidth="1"/>
    <col min="15600" max="15600" width="7.375" style="85" customWidth="1"/>
    <col min="15601" max="15601" width="12.625" style="85" customWidth="1"/>
    <col min="15602" max="15848" width="9" style="85"/>
    <col min="15849" max="15849" width="25.5" style="85" customWidth="1"/>
    <col min="15850" max="15850" width="8.5" style="85" customWidth="1"/>
    <col min="15851" max="15851" width="9.5" style="85" customWidth="1"/>
    <col min="15852" max="15852" width="6.75" style="85" customWidth="1"/>
    <col min="15853" max="15853" width="22.25" style="85" customWidth="1"/>
    <col min="15854" max="15855" width="9.5" style="85" customWidth="1"/>
    <col min="15856" max="15856" width="7.375" style="85" customWidth="1"/>
    <col min="15857" max="15857" width="12.625" style="85" customWidth="1"/>
    <col min="15858" max="16104" width="9" style="85"/>
    <col min="16105" max="16105" width="25.5" style="85" customWidth="1"/>
    <col min="16106" max="16106" width="8.5" style="85" customWidth="1"/>
    <col min="16107" max="16107" width="9.5" style="85" customWidth="1"/>
    <col min="16108" max="16108" width="6.75" style="85" customWidth="1"/>
    <col min="16109" max="16109" width="22.25" style="85" customWidth="1"/>
    <col min="16110" max="16111" width="9.5" style="85" customWidth="1"/>
    <col min="16112" max="16112" width="7.375" style="85" customWidth="1"/>
    <col min="16113" max="16113" width="12.625" style="85" customWidth="1"/>
    <col min="16114" max="16384" width="9" style="85"/>
  </cols>
  <sheetData>
    <row r="1" ht="30" customHeight="1" spans="1:12">
      <c r="A1" s="95" t="s">
        <v>625</v>
      </c>
      <c r="B1" s="95"/>
      <c r="C1" s="95"/>
      <c r="D1" s="95"/>
      <c r="E1" s="95"/>
      <c r="F1" s="95"/>
      <c r="G1" s="95"/>
      <c r="H1" s="95"/>
      <c r="I1" s="95"/>
      <c r="J1" s="95"/>
      <c r="K1" s="95"/>
      <c r="L1" s="95"/>
    </row>
    <row r="2" s="74" customFormat="1" ht="30" customHeight="1" spans="1:12">
      <c r="A2" s="96"/>
      <c r="B2" s="213"/>
      <c r="C2" s="213"/>
      <c r="D2" s="97"/>
      <c r="E2" s="97"/>
      <c r="F2" s="97"/>
      <c r="G2" s="97"/>
      <c r="H2" s="216"/>
      <c r="I2" s="216"/>
      <c r="J2" s="114" t="s">
        <v>30</v>
      </c>
      <c r="K2" s="114"/>
      <c r="L2" s="114"/>
    </row>
    <row r="3" ht="30" customHeight="1" spans="1:12">
      <c r="A3" s="98" t="s">
        <v>79</v>
      </c>
      <c r="B3" s="98"/>
      <c r="C3" s="98"/>
      <c r="D3" s="98"/>
      <c r="E3" s="98"/>
      <c r="F3" s="98"/>
      <c r="G3" s="98" t="s">
        <v>80</v>
      </c>
      <c r="H3" s="98"/>
      <c r="I3" s="98"/>
      <c r="J3" s="98"/>
      <c r="K3" s="98"/>
      <c r="L3" s="98"/>
    </row>
    <row r="4" ht="30" customHeight="1" spans="1:12">
      <c r="A4" s="98" t="s">
        <v>31</v>
      </c>
      <c r="B4" s="99" t="s">
        <v>81</v>
      </c>
      <c r="C4" s="99" t="s">
        <v>82</v>
      </c>
      <c r="D4" s="99" t="s">
        <v>83</v>
      </c>
      <c r="E4" s="99" t="s">
        <v>32</v>
      </c>
      <c r="F4" s="100" t="s">
        <v>84</v>
      </c>
      <c r="G4" s="98" t="s">
        <v>31</v>
      </c>
      <c r="H4" s="99" t="s">
        <v>81</v>
      </c>
      <c r="I4" s="99" t="s">
        <v>82</v>
      </c>
      <c r="J4" s="99" t="s">
        <v>83</v>
      </c>
      <c r="K4" s="99" t="s">
        <v>32</v>
      </c>
      <c r="L4" s="100" t="s">
        <v>84</v>
      </c>
    </row>
    <row r="5" ht="30" customHeight="1" spans="1:14">
      <c r="A5" s="101" t="s">
        <v>33</v>
      </c>
      <c r="B5" s="112" t="s">
        <v>39</v>
      </c>
      <c r="C5" s="112" t="s">
        <v>39</v>
      </c>
      <c r="D5" s="112" t="s">
        <v>39</v>
      </c>
      <c r="E5" s="112" t="s">
        <v>39</v>
      </c>
      <c r="F5" s="112" t="s">
        <v>39</v>
      </c>
      <c r="G5" s="101" t="s">
        <v>33</v>
      </c>
      <c r="H5" s="112" t="s">
        <v>39</v>
      </c>
      <c r="I5" s="112" t="s">
        <v>39</v>
      </c>
      <c r="J5" s="112" t="s">
        <v>39</v>
      </c>
      <c r="K5" s="112" t="s">
        <v>39</v>
      </c>
      <c r="L5" s="112" t="s">
        <v>39</v>
      </c>
      <c r="M5" s="85">
        <v>41630</v>
      </c>
      <c r="N5" s="85">
        <v>41630</v>
      </c>
    </row>
    <row r="6" ht="30" customHeight="1" spans="1:14">
      <c r="A6" s="104" t="s">
        <v>626</v>
      </c>
      <c r="B6" s="112" t="s">
        <v>39</v>
      </c>
      <c r="C6" s="112" t="s">
        <v>39</v>
      </c>
      <c r="D6" s="112" t="s">
        <v>39</v>
      </c>
      <c r="E6" s="112" t="s">
        <v>39</v>
      </c>
      <c r="F6" s="112" t="s">
        <v>39</v>
      </c>
      <c r="G6" s="106" t="s">
        <v>627</v>
      </c>
      <c r="H6" s="112" t="s">
        <v>39</v>
      </c>
      <c r="I6" s="112" t="s">
        <v>39</v>
      </c>
      <c r="J6" s="112" t="s">
        <v>39</v>
      </c>
      <c r="K6" s="112" t="s">
        <v>39</v>
      </c>
      <c r="L6" s="112" t="s">
        <v>39</v>
      </c>
      <c r="N6" s="85">
        <v>83</v>
      </c>
    </row>
    <row r="7" ht="30" customHeight="1" spans="1:12">
      <c r="A7" s="110" t="s">
        <v>43</v>
      </c>
      <c r="B7" s="112" t="s">
        <v>39</v>
      </c>
      <c r="C7" s="112" t="s">
        <v>39</v>
      </c>
      <c r="D7" s="112" t="s">
        <v>39</v>
      </c>
      <c r="E7" s="112" t="s">
        <v>39</v>
      </c>
      <c r="F7" s="112" t="s">
        <v>39</v>
      </c>
      <c r="G7" s="110" t="s">
        <v>580</v>
      </c>
      <c r="H7" s="112" t="s">
        <v>39</v>
      </c>
      <c r="I7" s="112" t="s">
        <v>39</v>
      </c>
      <c r="J7" s="112" t="s">
        <v>39</v>
      </c>
      <c r="K7" s="112" t="s">
        <v>39</v>
      </c>
      <c r="L7" s="112" t="s">
        <v>39</v>
      </c>
    </row>
    <row r="8" ht="30" customHeight="1" spans="1:14">
      <c r="A8" s="111" t="s">
        <v>134</v>
      </c>
      <c r="B8" s="112" t="s">
        <v>39</v>
      </c>
      <c r="C8" s="112" t="s">
        <v>39</v>
      </c>
      <c r="D8" s="112" t="s">
        <v>39</v>
      </c>
      <c r="E8" s="112" t="s">
        <v>39</v>
      </c>
      <c r="F8" s="112" t="s">
        <v>39</v>
      </c>
      <c r="G8" s="107" t="s">
        <v>135</v>
      </c>
      <c r="H8" s="112" t="s">
        <v>39</v>
      </c>
      <c r="I8" s="112" t="s">
        <v>39</v>
      </c>
      <c r="J8" s="112" t="s">
        <v>39</v>
      </c>
      <c r="K8" s="112" t="s">
        <v>39</v>
      </c>
      <c r="L8" s="112" t="s">
        <v>39</v>
      </c>
      <c r="N8" s="85">
        <v>41547</v>
      </c>
    </row>
    <row r="9" ht="30" customHeight="1" spans="1:14">
      <c r="A9" s="107" t="s">
        <v>142</v>
      </c>
      <c r="B9" s="112" t="s">
        <v>39</v>
      </c>
      <c r="C9" s="112" t="s">
        <v>39</v>
      </c>
      <c r="D9" s="112" t="s">
        <v>39</v>
      </c>
      <c r="E9" s="112" t="s">
        <v>39</v>
      </c>
      <c r="F9" s="112" t="s">
        <v>39</v>
      </c>
      <c r="G9" s="107" t="s">
        <v>141</v>
      </c>
      <c r="H9" s="112" t="s">
        <v>39</v>
      </c>
      <c r="I9" s="112" t="s">
        <v>39</v>
      </c>
      <c r="J9" s="112" t="s">
        <v>39</v>
      </c>
      <c r="K9" s="112" t="s">
        <v>39</v>
      </c>
      <c r="L9" s="112" t="s">
        <v>39</v>
      </c>
      <c r="N9" s="85">
        <v>0</v>
      </c>
    </row>
    <row r="10" ht="30" customHeight="1" spans="1:14">
      <c r="A10" s="214" t="s">
        <v>628</v>
      </c>
      <c r="B10" s="215"/>
      <c r="C10" s="215"/>
      <c r="D10" s="215"/>
      <c r="E10" s="215"/>
      <c r="F10" s="215"/>
      <c r="G10" s="215"/>
      <c r="H10" s="215"/>
      <c r="I10" s="215"/>
      <c r="J10" s="215"/>
      <c r="K10" s="215"/>
      <c r="L10" s="215"/>
      <c r="N10" s="85">
        <v>1547</v>
      </c>
    </row>
    <row r="11" ht="20.25" customHeight="1" spans="4:13">
      <c r="D11" s="113"/>
      <c r="E11" s="113"/>
      <c r="M11" s="85">
        <v>1630</v>
      </c>
    </row>
    <row r="12" spans="2:3">
      <c r="B12" s="113"/>
      <c r="C12" s="113"/>
    </row>
    <row r="13" spans="8:11">
      <c r="H13" s="113"/>
      <c r="I13" s="113"/>
      <c r="J13" s="113"/>
      <c r="K13" s="113"/>
    </row>
    <row r="14" spans="4:5">
      <c r="D14" s="113"/>
      <c r="E14" s="113"/>
    </row>
    <row r="15" spans="4:5">
      <c r="D15" s="113"/>
      <c r="E15" s="113"/>
    </row>
    <row r="18" spans="4:5">
      <c r="D18" s="113"/>
      <c r="E18" s="113"/>
    </row>
  </sheetData>
  <sheetProtection formatCells="0" insertHyperlinks="0" autoFilter="0"/>
  <mergeCells count="5">
    <mergeCell ref="A1:L1"/>
    <mergeCell ref="D2:G2"/>
    <mergeCell ref="J2:L2"/>
    <mergeCell ref="A3:F3"/>
    <mergeCell ref="G3:L3"/>
  </mergeCells>
  <printOptions horizontalCentered="1"/>
  <pageMargins left="0.236220472440945" right="0.236220472440945" top="0.15748031496063" bottom="0.15748031496063" header="0" footer="0"/>
  <pageSetup paperSize="9" scale="68" firstPageNumber="0" fitToHeight="0" orientation="portrait" useFirstPageNumber="1"/>
  <headerFooter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1" interlineOnOff="0" interlineColor="0" isDbSheet="0"/>
    <woSheetProps sheetStid="2" interlineOnOff="0" interlineColor="0" isDbSheet="0"/>
    <woSheetProps sheetStid="3" interlineOnOff="0" interlineColor="0" isDbSheet="0"/>
    <woSheetProps sheetStid="4" interlineOnOff="0" interlineColor="0" isDbSheet="0"/>
    <woSheetProps sheetStid="5" interlineOnOff="0" interlineColor="0" isDbSheet="0"/>
    <woSheetProps sheetStid="6" interlineOnOff="0" interlineColor="0" isDbSheet="0"/>
    <woSheetProps sheetStid="7" interlineOnOff="0" interlineColor="0" isDbSheet="0"/>
    <woSheetProps sheetStid="8" interlineOnOff="0" interlineColor="0" isDbSheet="0"/>
    <woSheetProps sheetStid="9" interlineOnOff="0" interlineColor="0" isDbSheet="0"/>
    <woSheetProps sheetStid="10" interlineOnOff="0" interlineColor="0" isDbSheet="0"/>
    <woSheetProps sheetStid="11" interlineOnOff="0" interlineColor="0" isDbSheet="0"/>
    <woSheetProps sheetStid="12" interlineOnOff="0" interlineColor="0" isDbSheet="0"/>
    <woSheetProps sheetStid="13" interlineOnOff="0" interlineColor="0" isDbSheet="0"/>
    <woSheetProps sheetStid="14" interlineOnOff="0" interlineColor="0" isDbSheet="0"/>
    <woSheetProps sheetStid="15" interlineOnOff="0" interlineColor="0" isDbSheet="0"/>
    <woSheetProps sheetStid="16" interlineOnOff="0" interlineColor="0" isDbSheet="0"/>
    <woSheetProps sheetStid="28" interlineOnOff="0" interlineColor="0" isDbSheet="0"/>
    <woSheetProps sheetStid="18" interlineOnOff="0" interlineColor="0" isDbSheet="0"/>
    <woSheetProps sheetStid="19" interlineOnOff="0" interlineColor="0" isDbSheet="0"/>
    <woSheetProps sheetStid="20" interlineOnOff="0" interlineColor="0" isDbSheet="0"/>
    <woSheetProps sheetStid="21" interlineOnOff="0" interlineColor="0" isDbSheet="0"/>
    <woSheetProps sheetStid="22" interlineOnOff="0" interlineColor="0" isDbSheet="0"/>
    <woSheetProps sheetStid="23" interlineOnOff="0" interlineColor="0" isDbSheet="0"/>
    <woSheetProps sheetStid="24" interlineOnOff="0" interlineColor="0" isDbSheet="0"/>
    <woSheetProps sheetStid="25" interlineOnOff="0" interlineColor="0" isDbSheet="0"/>
    <woSheetProps sheetStid="26" interlineOnOff="0" interlineColor="0" isDbSheet="0"/>
    <woSheetProps sheetStid="27"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6" master=""/>
  <rangeList sheetStid="7" master=""/>
  <rangeList sheetStid="8" master=""/>
  <rangeList sheetStid="9" master=""/>
  <rangeList sheetStid="10" master=""/>
  <rangeList sheetStid="11" master=""/>
  <rangeList sheetStid="12" master=""/>
  <rangeList sheetStid="13" master=""/>
  <rangeList sheetStid="14" master=""/>
  <rangeList sheetStid="15" master=""/>
  <rangeList sheetStid="16" master=""/>
  <rangeList sheetStid="28" master=""/>
  <rangeList sheetStid="18" master=""/>
  <rangeList sheetStid="19" master=""/>
  <rangeList sheetStid="20" master=""/>
  <rangeList sheetStid="21" master=""/>
  <rangeList sheetStid="22" master=""/>
  <rangeList sheetStid="23" master=""/>
  <rangeList sheetStid="24" master=""/>
  <rangeList sheetStid="25" master=""/>
  <rangeList sheetStid="26" master=""/>
  <rangeList sheetStid="27" master=""/>
</allowEditUser>
</file>

<file path=customXml/item4.xml><?xml version="1.0" encoding="utf-8"?>
<pixelators xmlns="https://web.wps.cn/et/2018/main" xmlns:s="http://schemas.openxmlformats.org/spreadsheetml/2006/main">
  <pixelatorList sheetStid="1"/>
  <pixelatorList sheetStid="2"/>
  <pixelatorList sheetStid="3"/>
  <pixelatorList sheetStid="4"/>
  <pixelatorList sheetStid="5"/>
  <pixelatorList sheetStid="6"/>
  <pixelatorList sheetStid="7"/>
  <pixelatorList sheetStid="8"/>
  <pixelatorList sheetStid="9"/>
  <pixelatorList sheetStid="10"/>
  <pixelatorList sheetStid="11"/>
  <pixelatorList sheetStid="12"/>
  <pixelatorList sheetStid="13"/>
  <pixelatorList sheetStid="14"/>
  <pixelatorList sheetStid="15"/>
  <pixelatorList sheetStid="16"/>
  <pixelatorList sheetStid="28"/>
  <pixelatorList sheetStid="18"/>
  <pixelatorList sheetStid="19"/>
  <pixelatorList sheetStid="20"/>
  <pixelatorList sheetStid="21"/>
  <pixelatorList sheetStid="22"/>
  <pixelatorList sheetStid="23"/>
  <pixelatorList sheetStid="24"/>
  <pixelatorList sheetStid="25"/>
  <pixelatorList sheetStid="26"/>
  <pixelatorList sheetStid="27"/>
  <pixelatorList sheetStid="29"/>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27</vt:i4>
      </vt:variant>
    </vt:vector>
  </HeadingPairs>
  <TitlesOfParts>
    <vt:vector size="27" baseType="lpstr">
      <vt:lpstr>目录</vt:lpstr>
      <vt:lpstr>1.财政收支总表</vt:lpstr>
      <vt:lpstr>2.一般公共收支决算表</vt:lpstr>
      <vt:lpstr>3.一般公共支出功能分类表</vt:lpstr>
      <vt:lpstr>4.一般公共(基本)支出经济分类表</vt:lpstr>
      <vt:lpstr>5.政府性基金收支表</vt:lpstr>
      <vt:lpstr>6.政府性基金支出功能分类表</vt:lpstr>
      <vt:lpstr>7.国有资本经营收支表</vt:lpstr>
      <vt:lpstr>8.社会保险基金收支表</vt:lpstr>
      <vt:lpstr>9.“三公经费”决算表</vt:lpstr>
      <vt:lpstr>10.财政收支总表 (区本级)</vt:lpstr>
      <vt:lpstr>11.一般公共收支表 (区级）</vt:lpstr>
      <vt:lpstr>12.一般公共支出表 (区级）</vt:lpstr>
      <vt:lpstr>13.一般公共转移性收支表（区级）</vt:lpstr>
      <vt:lpstr>14.一般公共转移支付表（区级分地区）</vt:lpstr>
      <vt:lpstr>15.一般公共转移支付表（区级分项目）</vt:lpstr>
      <vt:lpstr>16.政府性基金支出功能分类表 (区级)</vt:lpstr>
      <vt:lpstr>17.政府性基金转移性收支表（区级）</vt:lpstr>
      <vt:lpstr>18.国有资本经营收支表 (区本级)</vt:lpstr>
      <vt:lpstr>19.地方政府债务余额情况表</vt:lpstr>
      <vt:lpstr>20.地方政府专项债务分项目余额情况表</vt:lpstr>
      <vt:lpstr>21.地方政府债务限额及余额决算表</vt:lpstr>
      <vt:lpstr>22.政府债券使用情况表</vt:lpstr>
      <vt:lpstr>23.专项债项目实施进度表 </vt:lpstr>
      <vt:lpstr>24.地方政府债务相关情况表</vt:lpstr>
      <vt:lpstr>25.政府债务指标表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段学亚</dc:creator>
  <cp:lastModifiedBy>Administrator</cp:lastModifiedBy>
  <dcterms:created xsi:type="dcterms:W3CDTF">2017-07-04T10:20:00Z</dcterms:created>
  <cp:lastPrinted>2024-07-26T17:28:00Z</cp:lastPrinted>
  <dcterms:modified xsi:type="dcterms:W3CDTF">2024-07-29T09:58:00Z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KSOReadingLayout">
    <vt:bool>true</vt:bool>
  </property>
</Properties>
</file>